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Kaushik sir\Reports\SoP\2023-24\Q-4\"/>
    </mc:Choice>
  </mc:AlternateContent>
  <bookViews>
    <workbookView xWindow="0" yWindow="0" windowWidth="19368" windowHeight="8904" tabRatio="943" activeTab="11"/>
  </bookViews>
  <sheets>
    <sheet name="INDEX" sheetId="39" r:id="rId1"/>
    <sheet name="SoP001" sheetId="70" r:id="rId2"/>
    <sheet name="SoP002" sheetId="80" r:id="rId3"/>
    <sheet name="SoP 003" sheetId="6" r:id="rId4"/>
    <sheet name="SoP 004" sheetId="7" r:id="rId5"/>
    <sheet name="SoP 005" sheetId="62" r:id="rId6"/>
    <sheet name="SoP 006" sheetId="10" r:id="rId7"/>
    <sheet name="SOP011-(AG)" sheetId="75" r:id="rId8"/>
    <sheet name="SOP011-(JGY)" sheetId="76" r:id="rId9"/>
    <sheet name="SOP011-(OTHER THAN AG-JGY)" sheetId="77" r:id="rId10"/>
    <sheet name="SOP011-(OVERALL)" sheetId="78" r:id="rId11"/>
    <sheet name="SoP012" sheetId="81" r:id="rId12"/>
    <sheet name="SoP013" sheetId="28" r:id="rId13"/>
    <sheet name="SoP014" sheetId="82" r:id="rId14"/>
    <sheet name="SoP015" sheetId="79" r:id="rId15"/>
    <sheet name="SoP016" sheetId="16" r:id="rId16"/>
  </sheets>
  <externalReferences>
    <externalReference r:id="rId17"/>
    <externalReference r:id="rId18"/>
    <externalReference r:id="rId19"/>
    <externalReference r:id="rId20"/>
    <externalReference r:id="rId21"/>
    <externalReference r:id="rId22"/>
    <externalReference r:id="rId23"/>
    <externalReference r:id="rId24"/>
  </externalReferences>
  <definedNames>
    <definedName name="\">#REF!</definedName>
    <definedName name="\1">#REF!</definedName>
    <definedName name="\2">[1]TLPPOCT!#REF!</definedName>
    <definedName name="\a">#REF!</definedName>
    <definedName name="\b">#REF!</definedName>
    <definedName name="__123Graph_A" hidden="1">'[2]mpmla wise pp0001'!$A$166:$A$172</definedName>
    <definedName name="__123Graph_B" hidden="1">'[2]mpmla wise pp0001'!#REF!</definedName>
    <definedName name="__123Graph_C" hidden="1">'[2]mpmla wise pp0001'!$B$166:$B$172</definedName>
    <definedName name="__123Graph_D" hidden="1">'[2]mpmla wise pp0001'!#REF!</definedName>
    <definedName name="__123Graph_E" hidden="1">'[2]mpmla wise pp0001'!$C$166:$C$172</definedName>
    <definedName name="__123Graph_F" hidden="1">'[2]mpmla wise pp0001'!#REF!</definedName>
    <definedName name="__123Graph_X" hidden="1">'[2]mpmla wise pp0001'!#REF!</definedName>
    <definedName name="_1" localSheetId="0">#REF!</definedName>
    <definedName name="_1" localSheetId="1">#REF!</definedName>
    <definedName name="_1" localSheetId="7">#REF!</definedName>
    <definedName name="_1" localSheetId="8">#REF!</definedName>
    <definedName name="_1" localSheetId="9">#REF!</definedName>
    <definedName name="_1" localSheetId="10">#REF!</definedName>
    <definedName name="_1" localSheetId="11">#REF!</definedName>
    <definedName name="_1" localSheetId="13">#REF!</definedName>
    <definedName name="_1">#REF!</definedName>
    <definedName name="_2" localSheetId="7">[1]TLPPOCT!#REF!</definedName>
    <definedName name="_2" localSheetId="8">[1]TLPPOCT!#REF!</definedName>
    <definedName name="_2" localSheetId="9">[1]TLPPOCT!#REF!</definedName>
    <definedName name="_2" localSheetId="10">[1]TLPPOCT!#REF!</definedName>
    <definedName name="_2" localSheetId="13">[1]TLPPOCT!#REF!</definedName>
    <definedName name="_2">[1]TLPPOCT!#REF!</definedName>
    <definedName name="_a" localSheetId="0">#REF!</definedName>
    <definedName name="_a" localSheetId="1">#REF!</definedName>
    <definedName name="_a" localSheetId="7">#REF!</definedName>
    <definedName name="_a" localSheetId="8">#REF!</definedName>
    <definedName name="_a" localSheetId="9">#REF!</definedName>
    <definedName name="_a" localSheetId="10">#REF!</definedName>
    <definedName name="_a" localSheetId="11">#REF!</definedName>
    <definedName name="_a" localSheetId="13">#REF!</definedName>
    <definedName name="_a">#REF!</definedName>
    <definedName name="_b" localSheetId="0">#REF!</definedName>
    <definedName name="_b" localSheetId="1">#REF!</definedName>
    <definedName name="_b" localSheetId="7">#REF!</definedName>
    <definedName name="_b" localSheetId="8">#REF!</definedName>
    <definedName name="_b" localSheetId="9">#REF!</definedName>
    <definedName name="_b" localSheetId="10">#REF!</definedName>
    <definedName name="_b" localSheetId="11">#REF!</definedName>
    <definedName name="_b" localSheetId="13">#REF!</definedName>
    <definedName name="_b">#REF!</definedName>
    <definedName name="_xlnm._FilterDatabase" localSheetId="2" hidden="1">'SoP002'!$A$3:$N$61</definedName>
    <definedName name="_Key1" hidden="1">[2]zpF0001!$E$39:$E$78</definedName>
    <definedName name="_Key2" hidden="1">[2]zpF0001!$O$149:$O$158</definedName>
    <definedName name="_Order1" hidden="1">255</definedName>
    <definedName name="_Order2" hidden="1">255</definedName>
    <definedName name="_Sort" hidden="1">[2]zpF0001!$A$39:$CB$78</definedName>
    <definedName name="a">[3]shp_T_D_drive!$A$1:$AE$31</definedName>
    <definedName name="a_51">[4]shp_T_D_drive!$A$1:$AE$31</definedName>
    <definedName name="a_52">[4]shp_T_D_drive!$A$1:$AE$31</definedName>
    <definedName name="aa">[3]shp_T_D_drive!$A$1:$AE$31</definedName>
    <definedName name="aa_51">[4]shp_T_D_drive!$A$1:$AE$31</definedName>
    <definedName name="aa_52">[4]shp_T_D_drive!$A$1:$AE$31</definedName>
    <definedName name="aaa" hidden="1">'[5]mpmla wise pp01_02'!#REF!</definedName>
    <definedName name="agmeter" localSheetId="0">#REF!</definedName>
    <definedName name="agmeter" localSheetId="1">#REF!</definedName>
    <definedName name="agmeter" localSheetId="7">#REF!</definedName>
    <definedName name="agmeter" localSheetId="8">#REF!</definedName>
    <definedName name="agmeter" localSheetId="9">#REF!</definedName>
    <definedName name="agmeter" localSheetId="10">#REF!</definedName>
    <definedName name="agmeter" localSheetId="11">#REF!</definedName>
    <definedName name="agmeter" localSheetId="13">#REF!</definedName>
    <definedName name="agmeter">#REF!</definedName>
    <definedName name="agmeter_51" localSheetId="0">#REF!</definedName>
    <definedName name="agmeter_51" localSheetId="1">#REF!</definedName>
    <definedName name="agmeter_51" localSheetId="7">#REF!</definedName>
    <definedName name="agmeter_51" localSheetId="8">#REF!</definedName>
    <definedName name="agmeter_51" localSheetId="9">#REF!</definedName>
    <definedName name="agmeter_51" localSheetId="10">#REF!</definedName>
    <definedName name="agmeter_51" localSheetId="11">#REF!</definedName>
    <definedName name="agmeter_51" localSheetId="13">#REF!</definedName>
    <definedName name="agmeter_51">#REF!</definedName>
    <definedName name="agmeter_52" localSheetId="0">#REF!</definedName>
    <definedName name="agmeter_52" localSheetId="1">#REF!</definedName>
    <definedName name="agmeter_52" localSheetId="7">#REF!</definedName>
    <definedName name="agmeter_52" localSheetId="8">#REF!</definedName>
    <definedName name="agmeter_52" localSheetId="9">#REF!</definedName>
    <definedName name="agmeter_52" localSheetId="10">#REF!</definedName>
    <definedName name="agmeter_52" localSheetId="11">#REF!</definedName>
    <definedName name="agmeter_52" localSheetId="13">#REF!</definedName>
    <definedName name="agmeter_52">#REF!</definedName>
    <definedName name="as">[3]shp_T_D_drive!$A$1:$AE$31</definedName>
    <definedName name="as_51">[4]shp_T_D_drive!$A$1:$AE$31</definedName>
    <definedName name="as_52">[4]shp_T_D_drive!$A$1:$AE$31</definedName>
    <definedName name="_xlnm.Database">#REF!</definedName>
    <definedName name="ert">#REF!</definedName>
    <definedName name="Excel_BuiltIn_Database" localSheetId="0">#REF!</definedName>
    <definedName name="Excel_BuiltIn_Database" localSheetId="1">#REF!</definedName>
    <definedName name="Excel_BuiltIn_Database" localSheetId="7">#REF!</definedName>
    <definedName name="Excel_BuiltIn_Database" localSheetId="8">#REF!</definedName>
    <definedName name="Excel_BuiltIn_Database" localSheetId="9">#REF!</definedName>
    <definedName name="Excel_BuiltIn_Database" localSheetId="10">#REF!</definedName>
    <definedName name="Excel_BuiltIn_Database" localSheetId="11">#REF!</definedName>
    <definedName name="Excel_BuiltIn_Database" localSheetId="13">#REF!</definedName>
    <definedName name="Excel_BuiltIn_Database">#REF!</definedName>
    <definedName name="Excel_BuiltIn_Database_51" localSheetId="0">#REF!</definedName>
    <definedName name="Excel_BuiltIn_Database_51" localSheetId="1">#REF!</definedName>
    <definedName name="Excel_BuiltIn_Database_51" localSheetId="7">#REF!</definedName>
    <definedName name="Excel_BuiltIn_Database_51" localSheetId="8">#REF!</definedName>
    <definedName name="Excel_BuiltIn_Database_51" localSheetId="9">#REF!</definedName>
    <definedName name="Excel_BuiltIn_Database_51" localSheetId="10">#REF!</definedName>
    <definedName name="Excel_BuiltIn_Database_51" localSheetId="11">#REF!</definedName>
    <definedName name="Excel_BuiltIn_Database_51" localSheetId="13">#REF!</definedName>
    <definedName name="Excel_BuiltIn_Database_51">#REF!</definedName>
    <definedName name="Excel_BuiltIn_Database_52" localSheetId="0">#REF!</definedName>
    <definedName name="Excel_BuiltIn_Database_52" localSheetId="1">#REF!</definedName>
    <definedName name="Excel_BuiltIn_Database_52" localSheetId="7">#REF!</definedName>
    <definedName name="Excel_BuiltIn_Database_52" localSheetId="8">#REF!</definedName>
    <definedName name="Excel_BuiltIn_Database_52" localSheetId="9">#REF!</definedName>
    <definedName name="Excel_BuiltIn_Database_52" localSheetId="10">#REF!</definedName>
    <definedName name="Excel_BuiltIn_Database_52" localSheetId="11">#REF!</definedName>
    <definedName name="Excel_BuiltIn_Database_52" localSheetId="13">#REF!</definedName>
    <definedName name="Excel_BuiltIn_Database_52">#REF!</definedName>
    <definedName name="Excel1223">#REF!</definedName>
    <definedName name="HTML_CodePage" hidden="1">1252</definedName>
    <definedName name="HTML_Control"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_xlnm.Print_Area" localSheetId="0">INDEX!$A$1:$C$17</definedName>
    <definedName name="_xlnm.Print_Area" localSheetId="3">'SoP 003'!$A$1:$K$218</definedName>
    <definedName name="_xlnm.Print_Area" localSheetId="4">'SoP 004'!$A$1:$D$13</definedName>
    <definedName name="_xlnm.Print_Area" localSheetId="5">'SoP 005'!$A$1:$G$15</definedName>
    <definedName name="_xlnm.Print_Area" localSheetId="6">'SoP 006'!$A$1:$G$8</definedName>
    <definedName name="_xlnm.Print_Area" localSheetId="1">'SoP001'!$A$1:$J$12</definedName>
    <definedName name="_xlnm.Print_Area" localSheetId="2">'SoP002'!$A$1:$N$74</definedName>
    <definedName name="_xlnm.Print_Area" localSheetId="7">'SOP011-(AG)'!$A$1:$H$21</definedName>
    <definedName name="_xlnm.Print_Area" localSheetId="8">'SOP011-(JGY)'!$A$1:$H$21</definedName>
    <definedName name="_xlnm.Print_Area" localSheetId="9">'SOP011-(OTHER THAN AG-JGY)'!$A$1:$H$21</definedName>
    <definedName name="_xlnm.Print_Area" localSheetId="10">'SOP011-(OVERALL)'!$A$1:$H$21</definedName>
    <definedName name="_xlnm.Print_Area" localSheetId="11">'SoP012'!$A$1:$D$9</definedName>
    <definedName name="_xlnm.Print_Area" localSheetId="12">'SoP013'!$A$1:$F$8</definedName>
    <definedName name="_xlnm.Print_Area" localSheetId="13">'SoP014'!$A$1:$J$17</definedName>
    <definedName name="_xlnm.Print_Area" localSheetId="15">'SoP016'!$A$1:$E$19</definedName>
    <definedName name="_xlnm.Print_Titles" localSheetId="2">'SoP002'!$1:$3</definedName>
    <definedName name="q">[6]shp_T_D_drive!$A$1:$AE$31</definedName>
    <definedName name="q_51">[7]shp_T_D_drive!$A$1:$AE$31</definedName>
    <definedName name="q_52">[7]shp_T_D_drive!$A$1:$AE$31</definedName>
    <definedName name="ss">[3]shp_T_D_drive!$A$1:$AE$31</definedName>
    <definedName name="ss_51">[4]shp_T_D_drive!$A$1:$AE$31</definedName>
    <definedName name="ss_52">[4]shp_T_D_drive!$A$1:$AE$31</definedName>
    <definedName name="t">[3]shp_T_D_drive!$A$1:$AE$31</definedName>
    <definedName name="t_51">[4]shp_T_D_drive!$A$1:$AE$31</definedName>
    <definedName name="t_52">[4]shp_T_D_drive!$A$1:$AE$31</definedName>
    <definedName name="tr">#REF!</definedName>
    <definedName name="ttrertr">#REF!</definedName>
    <definedName name="work_pp_0601" localSheetId="7">[1]TLPPOCT!#REF!</definedName>
    <definedName name="work_pp_0601" localSheetId="8">[1]TLPPOCT!#REF!</definedName>
    <definedName name="work_pp_0601" localSheetId="9">[1]TLPPOCT!#REF!</definedName>
    <definedName name="work_pp_0601" localSheetId="10">[1]TLPPOCT!#REF!</definedName>
    <definedName name="work_pp_0601" localSheetId="13">[1]TLPPOCT!#REF!</definedName>
    <definedName name="work_pp_0601">[1]TLPPOCT!#REF!</definedName>
    <definedName name="xyz" hidden="1">'[5]mpmla wise pp01_02'!#REF!</definedName>
    <definedName name="y">#REF!</definedName>
  </definedNames>
  <calcPr calcId="162913"/>
  <fileRecoveryPr autoRecover="0"/>
</workbook>
</file>

<file path=xl/calcChain.xml><?xml version="1.0" encoding="utf-8"?>
<calcChain xmlns="http://schemas.openxmlformats.org/spreadsheetml/2006/main">
  <c r="D6" i="81" l="1"/>
  <c r="D7" i="81"/>
  <c r="D5" i="81"/>
  <c r="D4" i="81"/>
  <c r="G13" i="82" l="1"/>
  <c r="F13" i="82"/>
  <c r="D13" i="82"/>
  <c r="E13" i="82" s="1"/>
  <c r="C13" i="82"/>
  <c r="G12" i="82"/>
  <c r="K12" i="82" s="1"/>
  <c r="F12" i="82"/>
  <c r="D12" i="82"/>
  <c r="C12" i="82"/>
  <c r="G11" i="82"/>
  <c r="F11" i="82"/>
  <c r="D11" i="82"/>
  <c r="C11" i="82"/>
  <c r="G9" i="82"/>
  <c r="F9" i="82"/>
  <c r="D9" i="82"/>
  <c r="E9" i="82" s="1"/>
  <c r="C9" i="82"/>
  <c r="G8" i="82"/>
  <c r="F8" i="82"/>
  <c r="D8" i="82"/>
  <c r="C8" i="82"/>
  <c r="G7" i="82"/>
  <c r="F7" i="82"/>
  <c r="D7" i="82"/>
  <c r="C7" i="82"/>
  <c r="A3" i="82"/>
  <c r="K8" i="82" l="1"/>
  <c r="G10" i="82"/>
  <c r="C10" i="82"/>
  <c r="C14" i="82"/>
  <c r="K7" i="82"/>
  <c r="D10" i="82"/>
  <c r="E12" i="82"/>
  <c r="E11" i="82"/>
  <c r="E7" i="82"/>
  <c r="K11" i="82"/>
  <c r="F10" i="82"/>
  <c r="F14" i="82"/>
  <c r="G14" i="82"/>
  <c r="E8" i="82"/>
  <c r="H9" i="82"/>
  <c r="I9" i="82" s="1"/>
  <c r="J9" i="82" s="1"/>
  <c r="H13" i="82"/>
  <c r="I13" i="82" s="1"/>
  <c r="J13" i="82" s="1"/>
  <c r="H8" i="82"/>
  <c r="K9" i="82"/>
  <c r="H12" i="82"/>
  <c r="I12" i="82" s="1"/>
  <c r="J12" i="82" s="1"/>
  <c r="K13" i="82"/>
  <c r="D14" i="82"/>
  <c r="E14" i="82" s="1"/>
  <c r="H7" i="82"/>
  <c r="I7" i="82" s="1"/>
  <c r="J7" i="82" s="1"/>
  <c r="H11" i="82"/>
  <c r="H14" i="82" l="1"/>
  <c r="F15" i="82"/>
  <c r="D15" i="82"/>
  <c r="H10" i="82"/>
  <c r="C15" i="82"/>
  <c r="E10" i="82"/>
  <c r="I10" i="82" s="1"/>
  <c r="J10" i="82" s="1"/>
  <c r="G15" i="82"/>
  <c r="H15" i="82" s="1"/>
  <c r="K10" i="82"/>
  <c r="K14" i="82"/>
  <c r="I11" i="82"/>
  <c r="J11" i="82" s="1"/>
  <c r="I8" i="82"/>
  <c r="J8" i="82" s="1"/>
  <c r="K15" i="82"/>
  <c r="I14" i="82"/>
  <c r="J14" i="82" s="1"/>
  <c r="D8" i="81"/>
  <c r="D9" i="81" s="1"/>
  <c r="I11" i="6"/>
  <c r="J11" i="6" s="1"/>
  <c r="I12" i="6"/>
  <c r="J12" i="6" s="1"/>
  <c r="I13" i="6"/>
  <c r="J13" i="6" s="1"/>
  <c r="I14" i="6"/>
  <c r="J14" i="6" s="1"/>
  <c r="I15" i="6"/>
  <c r="J15" i="6" s="1"/>
  <c r="I16" i="6"/>
  <c r="J16" i="6" s="1"/>
  <c r="I17" i="6"/>
  <c r="J17" i="6" s="1"/>
  <c r="I18" i="6"/>
  <c r="J18" i="6" s="1"/>
  <c r="I19" i="6"/>
  <c r="J19" i="6" s="1"/>
  <c r="I20" i="6"/>
  <c r="J20" i="6" s="1"/>
  <c r="I21" i="6"/>
  <c r="J21" i="6" s="1"/>
  <c r="I22" i="6"/>
  <c r="J22" i="6" s="1"/>
  <c r="I23" i="6"/>
  <c r="J23" i="6" s="1"/>
  <c r="I24" i="6"/>
  <c r="J24" i="6" s="1"/>
  <c r="I25" i="6"/>
  <c r="J25" i="6" s="1"/>
  <c r="I26" i="6"/>
  <c r="J26" i="6" s="1"/>
  <c r="I10" i="6"/>
  <c r="J10" i="6" s="1"/>
  <c r="E15" i="82" l="1"/>
  <c r="I15" i="82" s="1"/>
  <c r="J15" i="82" s="1"/>
  <c r="F10" i="79"/>
  <c r="E10" i="79"/>
  <c r="C10" i="79"/>
  <c r="B10" i="79"/>
  <c r="G9" i="79"/>
  <c r="G8" i="79"/>
  <c r="G7" i="79"/>
  <c r="G6" i="79"/>
  <c r="G5" i="79"/>
  <c r="D10" i="79"/>
  <c r="G10" i="79" l="1"/>
  <c r="E14" i="62"/>
  <c r="E13" i="62"/>
  <c r="E11" i="62"/>
  <c r="F21" i="78" l="1"/>
  <c r="D15" i="78"/>
  <c r="B15" i="78"/>
  <c r="B21" i="78" s="1"/>
  <c r="F14" i="78"/>
  <c r="D14" i="78"/>
  <c r="B14" i="78"/>
  <c r="B20" i="78" s="1"/>
  <c r="F19" i="78"/>
  <c r="D13" i="78"/>
  <c r="B13" i="78"/>
  <c r="B19" i="78" s="1"/>
  <c r="F21" i="77"/>
  <c r="H21" i="77" s="1"/>
  <c r="F20" i="77"/>
  <c r="H20" i="77" s="1"/>
  <c r="F19" i="77"/>
  <c r="H19" i="77" s="1"/>
  <c r="F15" i="77"/>
  <c r="H15" i="77" s="1"/>
  <c r="D15" i="77"/>
  <c r="F14" i="77"/>
  <c r="H14" i="77" s="1"/>
  <c r="D14" i="77"/>
  <c r="F13" i="77"/>
  <c r="H13" i="77" s="1"/>
  <c r="D13" i="77"/>
  <c r="F9" i="77"/>
  <c r="B15" i="77"/>
  <c r="B21" i="77" s="1"/>
  <c r="F8" i="77"/>
  <c r="B14" i="77"/>
  <c r="B20" i="77" s="1"/>
  <c r="F7" i="77"/>
  <c r="B13" i="77"/>
  <c r="B19" i="77" s="1"/>
  <c r="F21" i="76"/>
  <c r="H21" i="76" s="1"/>
  <c r="F20" i="76"/>
  <c r="H20" i="76" s="1"/>
  <c r="F19" i="76"/>
  <c r="H19" i="76" s="1"/>
  <c r="F15" i="76"/>
  <c r="H15" i="76" s="1"/>
  <c r="D15" i="76"/>
  <c r="F14" i="76"/>
  <c r="H14" i="76" s="1"/>
  <c r="D14" i="76"/>
  <c r="F13" i="76"/>
  <c r="H13" i="76" s="1"/>
  <c r="D13" i="76"/>
  <c r="F9" i="76"/>
  <c r="B15" i="76"/>
  <c r="B21" i="76" s="1"/>
  <c r="F8" i="76"/>
  <c r="B14" i="76"/>
  <c r="B20" i="76" s="1"/>
  <c r="F7" i="76"/>
  <c r="B13" i="76"/>
  <c r="B19" i="76" s="1"/>
  <c r="F21" i="75"/>
  <c r="H21" i="75" s="1"/>
  <c r="F20" i="75"/>
  <c r="H20" i="75" s="1"/>
  <c r="F19" i="75"/>
  <c r="H19" i="75" s="1"/>
  <c r="F15" i="75"/>
  <c r="H15" i="75" s="1"/>
  <c r="D15" i="75"/>
  <c r="B15" i="75"/>
  <c r="B21" i="75" s="1"/>
  <c r="F14" i="75"/>
  <c r="H14" i="75" s="1"/>
  <c r="D14" i="75"/>
  <c r="B14" i="75"/>
  <c r="B20" i="75" s="1"/>
  <c r="F13" i="75"/>
  <c r="H13" i="75" s="1"/>
  <c r="D13" i="75"/>
  <c r="B13" i="75"/>
  <c r="B19" i="75" s="1"/>
  <c r="F9" i="75"/>
  <c r="F8" i="75"/>
  <c r="F7" i="75"/>
  <c r="F15" i="78" l="1"/>
  <c r="F7" i="78"/>
  <c r="H19" i="78"/>
  <c r="F13" i="78"/>
  <c r="H15" i="78"/>
  <c r="H13" i="78"/>
  <c r="F9" i="78"/>
  <c r="H14" i="78"/>
  <c r="H21" i="78"/>
  <c r="F20" i="78"/>
  <c r="H20" i="78" s="1"/>
  <c r="F8" i="78"/>
  <c r="I12" i="70"/>
  <c r="J12" i="70"/>
  <c r="H12" i="70"/>
  <c r="B8" i="28" l="1"/>
  <c r="C8" i="28"/>
  <c r="E8" i="28"/>
  <c r="D7" i="28"/>
  <c r="F7" i="28" s="1"/>
  <c r="D6" i="28"/>
  <c r="F6" i="28" s="1"/>
  <c r="F7" i="10"/>
  <c r="D7" i="10"/>
  <c r="C7" i="10"/>
  <c r="E6" i="10"/>
  <c r="G6" i="10" s="1"/>
  <c r="D12" i="70"/>
  <c r="E12" i="70"/>
  <c r="F12" i="70"/>
  <c r="G12" i="70"/>
  <c r="C12" i="70"/>
  <c r="C27" i="6"/>
  <c r="D27" i="6"/>
  <c r="E27" i="6"/>
  <c r="F27" i="6"/>
  <c r="G27" i="6"/>
  <c r="H27" i="6"/>
  <c r="B27" i="6"/>
  <c r="I27" i="6" l="1"/>
  <c r="J27" i="6" s="1"/>
  <c r="D8" i="28"/>
  <c r="F8" i="28" l="1"/>
  <c r="E7" i="10"/>
  <c r="G7" i="10" s="1"/>
</calcChain>
</file>

<file path=xl/sharedStrings.xml><?xml version="1.0" encoding="utf-8"?>
<sst xmlns="http://schemas.openxmlformats.org/spreadsheetml/2006/main" count="1173" uniqueCount="628">
  <si>
    <t>Likely number of consumers influenced</t>
  </si>
  <si>
    <t>Internet</t>
  </si>
  <si>
    <t>Sr. No.</t>
  </si>
  <si>
    <t>Name of area</t>
  </si>
  <si>
    <t>FH</t>
  </si>
  <si>
    <t>NFH</t>
  </si>
  <si>
    <t>FA</t>
  </si>
  <si>
    <t>Departmental</t>
  </si>
  <si>
    <t>TOTAL</t>
  </si>
  <si>
    <t>A(i)</t>
  </si>
  <si>
    <t>A(ii)</t>
  </si>
  <si>
    <t>A(iii)</t>
  </si>
  <si>
    <t>B(i)</t>
  </si>
  <si>
    <t>B(ii)</t>
  </si>
  <si>
    <t>C(i)</t>
  </si>
  <si>
    <t>C(ii)</t>
  </si>
  <si>
    <t>D(i)</t>
  </si>
  <si>
    <t>D(ii)</t>
  </si>
  <si>
    <t>E(i)</t>
  </si>
  <si>
    <t>E(ii)</t>
  </si>
  <si>
    <t>F(i)</t>
  </si>
  <si>
    <t>F(ii)</t>
  </si>
  <si>
    <t>F(iii)</t>
  </si>
  <si>
    <t>F(iv)</t>
  </si>
  <si>
    <t>G</t>
  </si>
  <si>
    <t>H</t>
  </si>
  <si>
    <t>Classification</t>
  </si>
  <si>
    <t>Total complaints</t>
  </si>
  <si>
    <t>No.of complaints redressed during the month</t>
  </si>
  <si>
    <t>In stipulated time</t>
  </si>
  <si>
    <t>Beyond stipulated time</t>
  </si>
  <si>
    <t>Total (5) to (8)</t>
  </si>
  <si>
    <t>Within 50% of stipulated time</t>
  </si>
  <si>
    <t>Within stipulated time</t>
  </si>
  <si>
    <t>Upto double the stipulated time</t>
  </si>
  <si>
    <t>More than double the stipulated time</t>
  </si>
  <si>
    <t>Balance complaints to be redressed (4) - (9)</t>
  </si>
  <si>
    <t>Performa SoP 003 B:</t>
  </si>
  <si>
    <t>Performa SoP 004</t>
  </si>
  <si>
    <t>Month</t>
  </si>
  <si>
    <t>No. of complaints registered at the meeting</t>
  </si>
  <si>
    <t>Performa SoP 005 B: Action taken report by the Redressal Committee</t>
  </si>
  <si>
    <t>% failure rate of Distribution transformer</t>
  </si>
  <si>
    <t>A</t>
  </si>
  <si>
    <t>B</t>
  </si>
  <si>
    <t>C=A+B</t>
  </si>
  <si>
    <t>D</t>
  </si>
  <si>
    <t>H= (D) * 100/C</t>
  </si>
  <si>
    <t>Consumer Category</t>
  </si>
  <si>
    <t>Total No. of defective / faulty meter</t>
  </si>
  <si>
    <t>No. of faulty Meters repaired and replaced</t>
  </si>
  <si>
    <t>3=2+1</t>
  </si>
  <si>
    <t>5=3-4</t>
  </si>
  <si>
    <t>Single Phase</t>
  </si>
  <si>
    <t>Three Phase</t>
  </si>
  <si>
    <t>Event</t>
  </si>
  <si>
    <t xml:space="preserve">Compensation </t>
  </si>
  <si>
    <t>No. of cases where compensation was given (in numbers)</t>
  </si>
  <si>
    <t>Amt.of compensation paid (in Rs.)</t>
  </si>
  <si>
    <t>Duty to provide supply</t>
  </si>
  <si>
    <t>a) New connection</t>
  </si>
  <si>
    <t>b) Additional load</t>
  </si>
  <si>
    <t>d) Shifting service connection</t>
  </si>
  <si>
    <t>e) Transfer of service connection</t>
  </si>
  <si>
    <t>f) Change in tariff category of consumer</t>
  </si>
  <si>
    <t>Complaints in billing</t>
  </si>
  <si>
    <t>Replacement of meters</t>
  </si>
  <si>
    <t>Interruption of supply</t>
  </si>
  <si>
    <t>Voltage fluctuations and complaints</t>
  </si>
  <si>
    <t xml:space="preserve">Responding to consumers complaints </t>
  </si>
  <si>
    <t>Grievance Handling</t>
  </si>
  <si>
    <t>Rs.50 for non reply within the period prescribed in Regulations</t>
  </si>
  <si>
    <t>LT Rs.25 per day of delay maximum Rs.2,500 and HT Rs. 250 per day of delay maximum of Rs. 5,000/-</t>
  </si>
  <si>
    <t>LT Rs.25 for every 6 hrs. of delay maximum of Rs.500 and HT Rs. 50 for every 6 hrs. delay maximum Rs. 1000</t>
  </si>
  <si>
    <t>Rs. 25 for each day of delay maximum Rs. 500</t>
  </si>
  <si>
    <t>Rs. 25 for failure in handling grievance.</t>
  </si>
  <si>
    <t>Rs.50 per day of delay from the limit specified in the performance regulations</t>
  </si>
  <si>
    <t>TOTAL :-</t>
  </si>
  <si>
    <t>c) Temporary supply</t>
  </si>
  <si>
    <t>Performa SoP 016 : Compensation details</t>
  </si>
  <si>
    <t xml:space="preserve">…NIL… </t>
  </si>
  <si>
    <t>……NIL…..</t>
  </si>
  <si>
    <t>Details about media</t>
  </si>
  <si>
    <t xml:space="preserve">COMPENSATION DETAILS   </t>
  </si>
  <si>
    <t>Sabarmati</t>
  </si>
  <si>
    <t>Mehsana</t>
  </si>
  <si>
    <t>Palanpur</t>
  </si>
  <si>
    <t>Himatnagar</t>
  </si>
  <si>
    <t>Display board of SOP at circle, Division &amp; S/Dn</t>
  </si>
  <si>
    <t xml:space="preserve">Display board of Name of information officers under RTI Act 2005 at Circle,Division,Sub- division offices.   </t>
  </si>
  <si>
    <t xml:space="preserve">Advertisement through Daily News papers </t>
  </si>
  <si>
    <t xml:space="preserve">Pamphlets distributed among public </t>
  </si>
  <si>
    <t xml:space="preserve">Advertisement through slide in TV / Banners </t>
  </si>
  <si>
    <t>Notice Board</t>
  </si>
  <si>
    <t>Verbal &amp; Notice Board at  CCC</t>
  </si>
  <si>
    <t>Daily News papers</t>
  </si>
  <si>
    <t>T V Channels</t>
  </si>
  <si>
    <t>Energy Bill</t>
  </si>
  <si>
    <t>No. of complaints pending at the end of the meeting</t>
  </si>
  <si>
    <t>Total</t>
  </si>
  <si>
    <t>Class</t>
  </si>
  <si>
    <t>11KV</t>
  </si>
  <si>
    <t>Sr.
No</t>
  </si>
  <si>
    <t>Ni - Number of Customers for each sustained interruptions (in numbers)</t>
  </si>
  <si>
    <r>
      <t>N</t>
    </r>
    <r>
      <rPr>
        <b/>
        <vertAlign val="subscript"/>
        <sz val="10"/>
        <rFont val="Arial"/>
        <family val="2"/>
      </rPr>
      <t>T</t>
    </r>
    <r>
      <rPr>
        <b/>
        <sz val="10"/>
        <rFont val="Arial"/>
        <family val="2"/>
      </rPr>
      <t xml:space="preserve"> - Total No of customers served 
(in Numbers)</t>
    </r>
  </si>
  <si>
    <t>Ri =
Restoration Time for each sustained interruption event 
(in hours)</t>
  </si>
  <si>
    <t>Ni - Number of interrupted Customers for each sustained interruption event
(in numbers)</t>
  </si>
  <si>
    <t>5 = 3 * 4</t>
  </si>
  <si>
    <t>SoP 011 - C : Momentary Average Interruption Frequency Index (MAIFI) for JGY category</t>
  </si>
  <si>
    <r>
      <t>IM</t>
    </r>
    <r>
      <rPr>
        <b/>
        <vertAlign val="subscript"/>
        <sz val="10"/>
        <rFont val="Arial"/>
        <family val="2"/>
      </rPr>
      <t>i</t>
    </r>
    <r>
      <rPr>
        <b/>
        <sz val="10"/>
        <rFont val="Arial"/>
        <family val="2"/>
      </rPr>
      <t xml:space="preserve"> =
Number of Momentary interruptions for the month
(in numbers)</t>
    </r>
  </si>
  <si>
    <r>
      <t>N</t>
    </r>
    <r>
      <rPr>
        <b/>
        <vertAlign val="subscript"/>
        <sz val="10"/>
        <rFont val="Arial"/>
        <family val="2"/>
      </rPr>
      <t>mi</t>
    </r>
    <r>
      <rPr>
        <b/>
        <sz val="10"/>
        <rFont val="Arial"/>
        <family val="2"/>
      </rPr>
      <t xml:space="preserve"> =
Total no of customers for each momentary interruptions 
(in numbers)</t>
    </r>
  </si>
  <si>
    <r>
      <t>N</t>
    </r>
    <r>
      <rPr>
        <b/>
        <vertAlign val="subscript"/>
        <sz val="10"/>
        <rFont val="Arial"/>
        <family val="2"/>
      </rPr>
      <t>t</t>
    </r>
    <r>
      <rPr>
        <b/>
        <sz val="10"/>
        <rFont val="Arial"/>
        <family val="2"/>
      </rPr>
      <t xml:space="preserve"> -
Total no of customers served
(in numbers)</t>
    </r>
  </si>
  <si>
    <t>SoP 011 - C : Momentary Average Interruption Frequency Index (MAIFI) for Other than AG &amp; JGY category</t>
  </si>
  <si>
    <t>SoP 011 - C : Momentary Average Interruption Frequency Index (MAIFI) for UGVCL as a whole</t>
  </si>
  <si>
    <t>Performa No.</t>
  </si>
  <si>
    <t>Particulars</t>
  </si>
  <si>
    <t>Remarks/Report</t>
  </si>
  <si>
    <t>SoP 001</t>
  </si>
  <si>
    <t>Fatal &amp; Non Fatal Accident Report</t>
  </si>
  <si>
    <t>SoP 003</t>
  </si>
  <si>
    <t>SoP 004</t>
  </si>
  <si>
    <t>SoP 005</t>
  </si>
  <si>
    <t>Action taken report by the Redressal Committee</t>
  </si>
  <si>
    <t>SoP 006</t>
  </si>
  <si>
    <t>Failure of Distribution Transformer.</t>
  </si>
  <si>
    <t>SoP 011 A</t>
  </si>
  <si>
    <t>System Average Interruption Frequency Index (SAIFI)</t>
  </si>
  <si>
    <t>SoP 011 B</t>
  </si>
  <si>
    <t>SoP 011 C</t>
  </si>
  <si>
    <t>Momentary Average Interruption Frequency Index (MAIFI)</t>
  </si>
  <si>
    <t>SoP 013</t>
  </si>
  <si>
    <t xml:space="preserve">Meter Faults  </t>
  </si>
  <si>
    <t>SoP 016</t>
  </si>
  <si>
    <t>Compensation Details</t>
  </si>
  <si>
    <t>Date and time meeting conducted</t>
  </si>
  <si>
    <t xml:space="preserve">Consumer care centers at various  places </t>
  </si>
  <si>
    <t>Pamphlets</t>
  </si>
  <si>
    <t>Through Regular Energy Bills</t>
  </si>
  <si>
    <t>Others</t>
  </si>
  <si>
    <t xml:space="preserve">CD </t>
  </si>
  <si>
    <r>
      <t>CI=</t>
    </r>
    <r>
      <rPr>
        <b/>
        <sz val="10"/>
        <rFont val="Calibri"/>
        <family val="2"/>
      </rPr>
      <t>∑</t>
    </r>
    <r>
      <rPr>
        <b/>
        <sz val="10"/>
        <rFont val="Arial"/>
        <family val="2"/>
      </rPr>
      <t xml:space="preserve"> Ni</t>
    </r>
  </si>
  <si>
    <t>SAIFI = ∑ Ni/Nt
(Monthly SAIFI)</t>
  </si>
  <si>
    <t>6=5/4</t>
  </si>
  <si>
    <t>Customer Intt. Duration CMI = ΣRi*Ni</t>
  </si>
  <si>
    <t>SAIDI = ΣRi*Ni/Nt (Monthly SAIDI)</t>
  </si>
  <si>
    <t>8=7/6</t>
  </si>
  <si>
    <r>
      <t>Im</t>
    </r>
    <r>
      <rPr>
        <b/>
        <vertAlign val="subscript"/>
        <sz val="10"/>
        <rFont val="Arial"/>
        <family val="2"/>
      </rPr>
      <t>i</t>
    </r>
    <r>
      <rPr>
        <b/>
        <sz val="10"/>
        <rFont val="Arial"/>
        <family val="2"/>
      </rPr>
      <t xml:space="preserve"> =N</t>
    </r>
    <r>
      <rPr>
        <b/>
        <vertAlign val="subscript"/>
        <sz val="10"/>
        <rFont val="Arial"/>
        <family val="2"/>
      </rPr>
      <t>mi</t>
    </r>
    <r>
      <rPr>
        <b/>
        <sz val="10"/>
        <rFont val="Arial"/>
        <family val="2"/>
      </rPr>
      <t xml:space="preserve">
Number of customer Momentary interruptions
(in numbers)</t>
    </r>
  </si>
  <si>
    <t>Customer Intt. ΣImi*Nmi</t>
  </si>
  <si>
    <t>MAIFI=ΣImi*Nmi/Nt</t>
  </si>
  <si>
    <r>
      <t>APPENDIX - B</t>
    </r>
    <r>
      <rPr>
        <b/>
        <sz val="13"/>
        <rFont val="Arial"/>
        <family val="2"/>
      </rPr>
      <t xml:space="preserve"> </t>
    </r>
  </si>
  <si>
    <t>Loose conn. from pole</t>
  </si>
  <si>
    <t>Int.due to line breakdown</t>
  </si>
  <si>
    <t>Interruption due to failure of transformer</t>
  </si>
  <si>
    <t>Ordinary case, which requires no augmentation</t>
  </si>
  <si>
    <t xml:space="preserve"> Where augmentation is required</t>
  </si>
  <si>
    <t>Stopped/Defective Meters</t>
  </si>
  <si>
    <t>Billing on average basis for more than two bills</t>
  </si>
  <si>
    <t>Loose Wires</t>
  </si>
  <si>
    <t>Inadequate ground clearance</t>
  </si>
  <si>
    <t>For current bills where no additional information is required</t>
  </si>
  <si>
    <t>Where additional information relating to correctness of reading etc. is required</t>
  </si>
  <si>
    <t>Where extension of mains is not required</t>
  </si>
  <si>
    <t>Where extension of mains is required</t>
  </si>
  <si>
    <t>Modification in connected load</t>
  </si>
  <si>
    <t>Name change/reconnection</t>
  </si>
  <si>
    <t>Refund of amount due in regard to temporary connection</t>
  </si>
  <si>
    <t>Classification of complaint</t>
  </si>
  <si>
    <t>Nos of cases Disposed</t>
  </si>
  <si>
    <t>SoP 011 - C : Momentary Average Interruption Frequency Index (MAIFI) for AG. Dominant Category</t>
  </si>
  <si>
    <t>Complaints received during the quarter</t>
  </si>
  <si>
    <t>REGISTER FOR COMPILING THE COMPLAINTS CLASSIFICATION WISE</t>
  </si>
  <si>
    <t xml:space="preserve">Performa SoP 013 : Meter faults  </t>
  </si>
  <si>
    <t>Performa SoP 006 : Failure of Distribution Transformer.</t>
  </si>
  <si>
    <t>No. of faulty meters at the start of the quarter</t>
  </si>
  <si>
    <t xml:space="preserve">No. of faulty meters added during the quarter </t>
  </si>
  <si>
    <t>No. of faulty meters pending at the end of the quarter</t>
  </si>
  <si>
    <t>System Average Interruption Duration  Index (SAIDI)</t>
  </si>
  <si>
    <t>Total number of Distribution transformer failed during the quarter</t>
  </si>
  <si>
    <t>Out side</t>
  </si>
  <si>
    <t>Location of Hearing</t>
  </si>
  <si>
    <t>Register for compiling the complaints classification wise</t>
  </si>
  <si>
    <t>Actions or steps carried out by UGVCL towards public awareness in the quarter</t>
  </si>
  <si>
    <t>Actions or steps carried out by UGVCL towards public awareness in the year</t>
  </si>
  <si>
    <t xml:space="preserve">No. of existing Distribution transformer at the start of the quarter  </t>
  </si>
  <si>
    <t xml:space="preserve">No.of Distribution transformers added during the quarter </t>
  </si>
  <si>
    <t>Rs.50 for failure to visit or convey findings within the stipulated period</t>
  </si>
  <si>
    <t>No.of accidents during the quarter</t>
  </si>
  <si>
    <t>Uttar Gujarat Vij Company Limited, Mehsana</t>
  </si>
  <si>
    <t>Uttar Gujarat Vij Company Limited</t>
  </si>
  <si>
    <t xml:space="preserve">Total number of Distribution transformers </t>
  </si>
  <si>
    <t xml:space="preserve">Performa - SOP 001 : Fatal and Non-fatal accident report for quarter ending </t>
  </si>
  <si>
    <t xml:space="preserve">Cumulative since the first quarter of the current FY </t>
  </si>
  <si>
    <t xml:space="preserve"> On Web site of Uttar Gujarat Vij Company Limited</t>
  </si>
  <si>
    <t>Corporate Office, Mehsana</t>
  </si>
  <si>
    <t>Circle office Sabarmati</t>
  </si>
  <si>
    <t>Pending complaint of previous quarter</t>
  </si>
  <si>
    <t>SoP 011 - A : System Average Interrruption Frequency Index (SAIFI) for AG. Dominant Category</t>
  </si>
  <si>
    <t>SoP 011 - B : System Average Interrruption Duration Index (SAIDI) for AG. Dominant Category</t>
  </si>
  <si>
    <t>Ri* Ni -
Total customer interrution Duration</t>
  </si>
  <si>
    <t>SoP 011 - A : System Average Interrruption Frequency Index (SAIFI) for JGY category</t>
  </si>
  <si>
    <t>SoP 011 - B : System Average Interrruption Duration Index (SAIDI) for JGY category</t>
  </si>
  <si>
    <t>SoP 011 - A : System Average Interrruption Frequency Index (SAIFI) for Other than AG &amp; JGY category</t>
  </si>
  <si>
    <t>SoP 011 - B : System Average Interrruption Duration Index (SAIDI) for Other than AG &amp; JGY category</t>
  </si>
  <si>
    <t>SoP 011 - A : System Average Interrruption Frequency Index (SAIFI) for UGVCL as a whole</t>
  </si>
  <si>
    <t>SoP 011 - B : System Average Interrruption Duration Index (SAIDI) for UGVCL as a whole</t>
  </si>
  <si>
    <t>Performas for FY 2023-24</t>
  </si>
  <si>
    <t>Qtrly FY 2023-24</t>
  </si>
  <si>
    <t>YEAR :- 2023-24</t>
  </si>
  <si>
    <t>SoP 002</t>
  </si>
  <si>
    <t>Action taken report for safety measures complied for the accidents occurred</t>
  </si>
  <si>
    <t>Half Yly FY 2023-24</t>
  </si>
  <si>
    <t>SoP 012</t>
  </si>
  <si>
    <t xml:space="preserve">System Losses at EHT / 11 KV and below     </t>
  </si>
  <si>
    <t>SoP 014</t>
  </si>
  <si>
    <t>Statement Showing the AT&amp;C losses, Collection Efficiency and Billing Efficiency Reports</t>
  </si>
  <si>
    <t>SoP 015</t>
  </si>
  <si>
    <t>Release of New Connections</t>
  </si>
  <si>
    <t>QUARTER :- 4th (Jan. - 24 to March - 24)</t>
  </si>
  <si>
    <t>18.01.2024</t>
  </si>
  <si>
    <t>08.02.2024</t>
  </si>
  <si>
    <t>07.03.2024</t>
  </si>
  <si>
    <t>30.03.2024</t>
  </si>
  <si>
    <t>Jan.24</t>
  </si>
  <si>
    <t>20.01.2024</t>
  </si>
  <si>
    <t>Feb.24</t>
  </si>
  <si>
    <t>15.02.2024</t>
  </si>
  <si>
    <t>23.02.2024</t>
  </si>
  <si>
    <t>02.03.2024</t>
  </si>
  <si>
    <t>22.03.2024</t>
  </si>
  <si>
    <t>28.03.2024</t>
  </si>
  <si>
    <t>Mar.24</t>
  </si>
  <si>
    <t>QUARTER :- 4th (Jan. - 24 to March. - 24)</t>
  </si>
  <si>
    <t>New Applications received during the half-year</t>
  </si>
  <si>
    <t>No. of Connections released during the Half year</t>
  </si>
  <si>
    <t>No. of Applications pending at the end of Half year</t>
  </si>
  <si>
    <t>Domestic</t>
  </si>
  <si>
    <t>Commercial (GLP/St. Light)</t>
  </si>
  <si>
    <t>Industrial LT        (NRGP &amp; LTMD)</t>
  </si>
  <si>
    <t>Agriculture (Total)</t>
  </si>
  <si>
    <t>Industrial HT</t>
  </si>
  <si>
    <t>Year 2023-24 (Oct. - 23 to March - 24)</t>
  </si>
  <si>
    <t>Performa SoP 015 : Release of New connection  :  Status as on 31.03.2024</t>
  </si>
  <si>
    <t>Pending at the beginning of the of the Half year (i.e. as on Oct.- 23)</t>
  </si>
  <si>
    <t>Total No. of consumers connected at the beginning of half year (i.e. as on Oct.- 23)</t>
  </si>
  <si>
    <t>Total no. of consumers connected at the end of the half year (March - 24)</t>
  </si>
  <si>
    <t>3rd</t>
  </si>
  <si>
    <t>Sr no.</t>
  </si>
  <si>
    <t>Circle</t>
  </si>
  <si>
    <t>Location of Accident</t>
  </si>
  <si>
    <t>Name of Victim/Owner &amp; Designation</t>
  </si>
  <si>
    <t>Type of Accident FA/NFH/FH (Elect)</t>
  </si>
  <si>
    <t>Dept / Outsider</t>
  </si>
  <si>
    <t>Date</t>
  </si>
  <si>
    <t>Name of supervisor &amp; Designation</t>
  </si>
  <si>
    <t>Detailed Reason of Accident</t>
  </si>
  <si>
    <t>Finding of CEI/EI/ AEI</t>
  </si>
  <si>
    <t>Remedies suggested by CEI / EI/ AEI in various cases</t>
  </si>
  <si>
    <t>Whether the remedy suggested is complied</t>
  </si>
  <si>
    <t>Action taken to avoid recurrence of such Accident.</t>
  </si>
  <si>
    <t>Compensation Paid (in Rs)</t>
  </si>
  <si>
    <t>HMT</t>
  </si>
  <si>
    <t>TALOD</t>
  </si>
  <si>
    <t>PARMAR KAPILABEN BHUPATSINH</t>
  </si>
  <si>
    <t>OUTSIDER</t>
  </si>
  <si>
    <t>08.10.2023</t>
  </si>
  <si>
    <t>NA</t>
  </si>
  <si>
    <t xml:space="preserve">AT AROUND 04.30 PM, BUFFALO OWNER INFORMED SATHAMBA COMPLAINT CENTRE ABOUT ACCIDENT.IN VILLAGE TALOD (HATHIJI NA MUVADA) THERE WAS A GROUP TC IN VANKAR REVABHAI KODARBHAI FARM BEHIND RAMDEV MANDIR. AS PER EYE WITNESS STATEMENT, SOME BIRDS WERE SITTING ON 3PH4W AG LT LINE PASSING VANKAR REVABHAI KODARBHAI FARM. BELOW LT LINE, ONE BUFFALO WAS GRAZING GRASS. AS BIRDS FLEW AWAY, CONDUCTORS GET STRUCK TO EACH OTHER AND ONE CONDUCTOR SNAPPED AND TOUCHED TO BUFFALO. BUFFALO GOT ELECTROCUTED AND DIED ON SPOT. </t>
  </si>
  <si>
    <t>PENDING</t>
  </si>
  <si>
    <t>IN CYCLONE CONDITION ,BROKEN CONDR RECTIFIED  &amp; SAFE DISTANCE MAINTAIN FROM GROUND.</t>
  </si>
  <si>
    <t>MAHUDI</t>
  </si>
  <si>
    <t>KHARADI DHARMISHTHABEN BHARATKUMAR</t>
  </si>
  <si>
    <t>Outsider</t>
  </si>
  <si>
    <t>07.10.23</t>
  </si>
  <si>
    <t>FATAL ANIMAL ACCIDENT OCCURRED TO BUFFALO OF KHARADI DHARMISTHABEN BHARATKUMAR AT MAHUDI VILLAGE TA MEGHRAL DIST ARVALLI DURING 5:30 P M. ON DATED 07.10 2023 TELEPHONIC MASSAGE WAS RECEIVED BY LINE STAFF FROM LOCAL VILLAGER THAT BUFFALLO IS DIED DUE TO ELECTRIC CURRENT, ON VISITING SITE. IT IS FOUND THAT BUFFALLO WAS GRAZING GRASS NEAR AGTC LT LINE AND AT THAT TIME 3PH AG LINE ONE CONDUCTOR BROKEN AND TOUCH WITH ANOTHER LIVE CONDUCTOR WIRE THAT BROKEN CONDUCTOR TOUCH WITH BUFFALO GRAZING GRASS SO, BUFFALO GOT ELECTROCUTED AND DIED ON THE SPOT.</t>
  </si>
  <si>
    <t>service wire replaced</t>
  </si>
  <si>
    <t>Bamanvad(Navi Vasahat)</t>
  </si>
  <si>
    <t>1) Rabari Velaram Sarupra 2) Rabari Pabuben Velaram 3) Rabari  Anitakumari Velaram Approx 150 nos Sheeps and Goat</t>
  </si>
  <si>
    <t>FH and FA</t>
  </si>
  <si>
    <t>09.10.23</t>
  </si>
  <si>
    <t xml:space="preserve">On Dated 09.10.2023 approx Time 9.30 am, Fatal electrical accident occurred to 3nos human &amp; sheep &amp; goat (approx. 150 nos) as primary information received from owner truck loading with sheeps and goats as mentioned above victim- Rabari Veljibhai Rupaji,his wife along with child coming from their native Rajasthan Vill:- Upla Meda,Ta/Di- Jalor for grazzing their sheeps and goats to Village- Bamanvad (Navi Vasahat)  Gauchar land,at that timeat Navi Vasahat to Bamanvad Highway the truck passing under UGVCL LINE 11 KV Bamanvad Ag  feeder eminated from 66 KV Tintoi SS &amp; may have touched by the inverted V Shape fabrication  fitted at centre of the top side of body angle located at tail end of truck body. Suddenly,By touching to 11 KV line wire,sparking may have occurred and caught fired &amp; 3 nos person &amp; approx 100 nos sheep and goat died. Further,cause of fire is under investigation. </t>
  </si>
  <si>
    <t>Aanjana</t>
  </si>
  <si>
    <t>Parmar Krishkumar</t>
  </si>
  <si>
    <t>30.10.2023</t>
  </si>
  <si>
    <t>As per telephonic information received by S M Kadiya (ALM) today 30.10.23 for mention accident,  Site visited victim's house. As per site situation and information gathered, victims residing at Nava vankarvas, Aanjana, Ta : Talod, his house having two doors (front &amp; back), Meter installed at front side, which service wire, SMC box, meter are found proper condition,   Today on date 30.10.2023 when victim open door of back side, there war his house wiring damage wire touched with iron door, by this reason leakage current passing through iron door to victim's body &amp; got electrocuted, immediately victim transferred at Talod for further treatment, where doctor has declared as dead him.   In this case no any negligence found in UGVCL network so UGVCL is not responsible for this accident but victim self responsibile as own premise lacuna in wiring. This is for your kind information. PM report awaited.</t>
  </si>
  <si>
    <t>NOT REQUIRED</t>
  </si>
  <si>
    <t>NOT LIABLE</t>
  </si>
  <si>
    <t>PLN</t>
  </si>
  <si>
    <t>DEESA</t>
  </si>
  <si>
    <t>Camel(Vishnubhai Bababhai Raval)</t>
  </si>
  <si>
    <t>05.08.2023 @ 2.30</t>
  </si>
  <si>
    <t xml:space="preserve">NA  </t>
  </si>
  <si>
    <t>As per telephonic message on complain center about electrical accident of animal (camel) occurs near jethakaka park. After receiving the call the employee work in morning shift visit the accident site and found at where camel laid off near 11KV Navalpura Ag tc.at certain distance ahead 11KV Diamond feeder pole located and there was not found any trace of leakage current.  So message regarding it convey to Deesa R1 staff and they visited site and also not found any trace of leakage cuurent near by tc or on tc. further will be proceeded after receiving PM report.</t>
  </si>
  <si>
    <t xml:space="preserve"> Yet not received</t>
  </si>
  <si>
    <t>Pepole were educated keep safe distance from wire</t>
  </si>
  <si>
    <t>Sanath</t>
  </si>
  <si>
    <t>Bhikhabhai Bhalabhai Rabari</t>
  </si>
  <si>
    <t>01-10-2023
@ 04:45 PM</t>
  </si>
  <si>
    <t>As per primary report on dated 01-10-2023 at around 04:45 PM  3-Phase AG connection motor running and this motor fault neutral return on TC neutral and due to 02 Pole structure  earthing, at time buffalo go to drink water near Transformer center and due to wet land leakage current , Buffalo got electrocuted and died on the spot.</t>
  </si>
  <si>
    <t>Remove the leackage current</t>
  </si>
  <si>
    <t>Meloj</t>
  </si>
  <si>
    <t xml:space="preserve">Kumari Mitalben khengarbhai Od </t>
  </si>
  <si>
    <t>11.10.23 (5:00 PM)</t>
  </si>
  <si>
    <t>NIL</t>
  </si>
  <si>
    <t>on dated 11.10.2023 approxi time :5.00 p.m.In Meloj  village ,Indiranagar  vistar,Due to victim Kumari Mitalben Khengarbhai Od doing fill water in water tank that’s time water supply is off by Gram Panchayat when she is disconnected motor to open switch box at that time victim got touched or connected with open live phase wire which is connected with switch box that's time victim got electrocuted and accident occured.</t>
  </si>
  <si>
    <t>inform consumer's not to touch any electrical wire &amp; use ELCB</t>
  </si>
  <si>
    <t>UKARDA</t>
  </si>
  <si>
    <t>JUNARVADIYA PARTHIBHAI RAMJIBHAI</t>
  </si>
  <si>
    <t>21.10.2023</t>
  </si>
  <si>
    <t>AS PER DETAILED INVESTIGATION, A SQUREEL TOUCHED THE CONDUCTOR AND FABRICATION, MAKING A EARTH FAULT AND SIMULTENEOUSLY DUE TO HEAVY FAULT CURRENT THE CONDUCTOR SNAPPED AND FELL DOWN. AND THE 2 NOS. OF BUFFALOS GRAZING AROUND CAME IN CONTACT OF THE SNAPPED CONDUCTOR.</t>
  </si>
  <si>
    <t>To Avoid Any More Unwanted An Electrical Accident Our Line Staff Had Been Repaired Broken Conductor And Repaired Wire Restringing Also Done.</t>
  </si>
  <si>
    <t>Bharatkumar Rupsingbhai Pandav</t>
  </si>
  <si>
    <t>Dept</t>
  </si>
  <si>
    <t>23.10.2023 to 25.10.2023 @6.10 AM</t>
  </si>
  <si>
    <t>Kantilal Mulabhai Koitiya</t>
  </si>
  <si>
    <t>A FATAL HUMAN DEPARTMENTAL ELCTRICAL ACCCIDENT OCCURRED IN NETWORK PREMISES ON DATE 23.10.2023 SHRI. BHARATBHAI RUPSINGHBHAI PANDAV DOING RE-JUMPERING WORK OF 11KV COLD STORAGE IND FEEDER AT LOCATION NO 77 KANT ROAD HE WAS GOT ELECTROCUTED ON GIRDER POLE AND FELL FROM GIRDER POLE AT THE TIME OF ACCIDENT HE WAS WEARED  HELMET BUT SAFETY BELT WAS NOT USED AND LOCAL EARTHING WAS NOT DONE BY PERSON AT SITE OF WORK. MEANTIME SUPERVISOR OF WORK MR. KANTIBHAI MULABHAI KOITIYA(ALM) TO TAKE LINE CLEAR PERMITT AT 132KV DEESA SS AND CONFIRMED WITH PERSON PRESENT AT WORKING PLACE AND VICTIM BUT HE DID NOT CONFIRM LINE CLEAR PERMITT WITH LINE STAFF WORKING ON THE POINT WHERE WORK TO BE DONE AND DOES NOT VERIFY LC AT SS LEVEL THAT POWER OFF AND AT PANAL LEVEL AND ALSO NOT VERIFY WHICH FEEDER'S LC WAS ISSUED BY GETCO STAFF.EVENTHOUGH HE WAS PRESENT AT 132KV DEESA SS BUT TOOK WRONG LC BY MISTAKE.</t>
  </si>
  <si>
    <t>Suspension letter-(UGVCL/DOD-1/HR/FARZMOKUFI/KMK/134 DATE:-25.10.2023</t>
  </si>
  <si>
    <t>SABA</t>
  </si>
  <si>
    <t>SATENDRAKUMAR DWARIKABHAGAT GADARIYA/ASST LINEMEN</t>
  </si>
  <si>
    <t>27.10.2023</t>
  </si>
  <si>
    <t>M.P.KATARA (LINE INSPECTOR)</t>
  </si>
  <si>
    <t>A Non Fatal Human departmental electrical accident occurred to S D Gadariya(ALM),working at Division Office Deesa-2 in TMS Gang, on Dated 27.10.2023,15:58hrs at Village Saba,Ta:-Tharad.On dated 27.10.2023 Programme given for DZ Ag new connection release work and to collect details of meterand TC of above consumer from Tharad REC office. Victim has went to take details of meter and transformer of above consumer.he first collect details of meter.then he was climb on tc structure to take transformer details.but victim has climb on tc without power off and earthing not done at accident place.He unfortunately came in contact with R phase jumper of D.O to Bushing and got Electic shock on right hand and feeder tripped. Due to flashover victim is burnt on righthand and rightside of stomach.</t>
  </si>
  <si>
    <t>Showcause issue -UGVCL/DOD-2/Est/MPK/52/30.10.23</t>
  </si>
  <si>
    <t>DHAKHA</t>
  </si>
  <si>
    <t xml:space="preserve">Kalma Devabhai Mobtabhai And Kalma Pyariben Mobtabhai </t>
  </si>
  <si>
    <t>FH &amp; NFH</t>
  </si>
  <si>
    <t xml:space="preserve">NA </t>
  </si>
  <si>
    <t>A fatal human accident occurred to Kalma Devabhai Mobtabhai(son) and A Non fatal accident occurred to Kalma Pyariben Mobtabhai(mother) at Village: Dhakha Tahanera in farm of Bhil Sureshbhai Dayabhai due to 11 KV Nidhi feeder of 66 KV Dhakha SS at Location no.84/4 to 84/5 Conductor broken due to pin fired.11 KV feeder Conductor broken but 11 KV Nidhi feeder not tripped in 3-phase power Supply.Conductor broken and fallen on land.near HT line one hut prepared from dry grass also one iron wire fitted around this hut and live Conductor touched to iron wire and due to sparking fire catched in dry grass.Victim Devabhai mobtabhai was working in hut and due to dry grass ,fire catched fast and he was burnt and died.For Saving to Devabhai his mother pyariben rushed from outside to grass hut and She was also get Burned and She is admitted at Civil Hospital Palanpur at present.</t>
  </si>
  <si>
    <t>MSH</t>
  </si>
  <si>
    <t>Indrapura</t>
  </si>
  <si>
    <t>Dilipbhai Jayantibhai Senma</t>
  </si>
  <si>
    <t>NFH(Elect.)</t>
  </si>
  <si>
    <t>Dept.</t>
  </si>
  <si>
    <t>12.10.2023</t>
  </si>
  <si>
    <t>Dilipbhai Jayantibhai Senma (Electrical Assistant)</t>
  </si>
  <si>
    <t xml:space="preserve">The victim went to the location to attend consumer complaint of creeper removal from transformer center ,while removing creepers from transformer center  somehow victim came in contact with live parts of conductor  and got electrocuted  and fell down from transformer center and victim admitted at Hospital </t>
  </si>
  <si>
    <t>Yet No reicieved</t>
  </si>
  <si>
    <t>N/A</t>
  </si>
  <si>
    <t>Line staff were educated to take proper line clear before comissioning of works</t>
  </si>
  <si>
    <t>Malosan</t>
  </si>
  <si>
    <t>Ranjitsinh Natuji Thakor (victim)</t>
  </si>
  <si>
    <t>O/S</t>
  </si>
  <si>
    <t>The victims was working on top of cattle Shed above which HT line was crossing. At that time he came in contact with HT line conductor and got electric shock.</t>
  </si>
  <si>
    <t>People were educated to maintain safe distance from electrical line</t>
  </si>
  <si>
    <t>Mandopur</t>
  </si>
  <si>
    <t>Thakor Vikramji Bhupatji</t>
  </si>
  <si>
    <t>Victim may be coming in contact with metal / iron fencing which may be fed electrical supply from Ag connection by private wire and got electrocuted</t>
  </si>
  <si>
    <t>People were educated to install ELCB at their premises</t>
  </si>
  <si>
    <t>SBT</t>
  </si>
  <si>
    <t>Paldi Kankaj</t>
  </si>
  <si>
    <t>Anil Kalistar Singh</t>
  </si>
  <si>
    <t>O</t>
  </si>
  <si>
    <t xml:space="preserve">Victim Shri Anil K. Singh and other 3 person were shifting 4 leg adjustable ladder of height about 27.9 feet (11kv live wire ground clearence approx.27.8 feet) from one end of Shubham Extrusion factory to other end, but meanwhile crossing the ladder across the 11kV Gurukul jgy on estate road ,top of the ladder came in live contact with the side wire of 11kV line , and the victim got electrocuted on site and got burns in many parts of body. After that victim was transferred to hospital for further treatment. </t>
  </si>
  <si>
    <t>Yet not received</t>
  </si>
  <si>
    <t>Jagatpur</t>
  </si>
  <si>
    <t>Laxmiben Rohitbahi Thamir</t>
  </si>
  <si>
    <t>As per site visit and statement of eye witness,it is observed that motor wiring on motor terminal one black wire (neutral wire) found open .That open wire came in contact with motorbody.After making power supply on ,while handling the motor,the leakage current might have passed from open wire found on motor wiring to motor body which in turn passed through victim and got electrocuted.</t>
  </si>
  <si>
    <t>Consumer Is Advised For Use Of Protective Equipment And Earthing</t>
  </si>
  <si>
    <t>Borisana</t>
  </si>
  <si>
    <t>Bharatbhai Nanjibhai Amaliya</t>
  </si>
  <si>
    <t xml:space="preserve">The victim is elctrolized while working on construction site with non standard electric wire handling inside the premise, I.e. after the metering point. </t>
  </si>
  <si>
    <t>THE SITE VISITED ON SAME DAY 18/10/2023, THE INCURRED NON STANDARD ELECTRICAL WIRING IS REPLACED BY THE CONSUMER HIMSELF AND NO ANY INFORMED TO THE UGVCL BY ANY MEANS (COMPLAIN OR LETTER). THE POWER IS DISCONNECTED IMMEDIATELYAND ISSUED NOTICE FOR REMOVING NON STANDARD ELECTRICAL WIRING TO THE CONSUMER.</t>
  </si>
  <si>
    <t>Rancharda</t>
  </si>
  <si>
    <t>Viki Guljharilal Kumavat</t>
  </si>
  <si>
    <t>As per statement of local person taken on date 20.10.23, on date 18.10.23 approx 10:30 am victim was working on top of the terrace of newly under construction room for tiles fitting work. when he stood up he came in contact with 11 KV Rancharda urban feeder live line and got electrocuted and fell down.</t>
  </si>
  <si>
    <t>Bakrol-Buzrang</t>
  </si>
  <si>
    <t>Anilkumar Shyamlal Kumavat</t>
  </si>
  <si>
    <t xml:space="preserve">Bapupara </t>
  </si>
  <si>
    <t>Mukeshbhai Bharatbhai kopatel</t>
  </si>
  <si>
    <t>Today vicinity of village Bapupara one nos Stay wire of Ag Transformer came out from ground due to surround water filling for paddy irrigation.while Buffalow grazing rubbed with this stay wire and due to that stay wire touched with live jumer of transformer and died on the spot.</t>
  </si>
  <si>
    <t>DEFECTIVE STAY REMOVED</t>
  </si>
  <si>
    <t>Ladol</t>
  </si>
  <si>
    <t>Patel Pareshbhai Jayantibhai</t>
  </si>
  <si>
    <t>28-10-2023 reported on 01-11-2023</t>
  </si>
  <si>
    <t>The victims was operating 1Q motor for removing water from underground water tank, then he came in contact with live copper flexible wire of 1Q motor with damaged insulation due to which he got electric shock.</t>
  </si>
  <si>
    <t>Ranesari</t>
  </si>
  <si>
    <t>Rajgor Dayaram Tejram</t>
  </si>
  <si>
    <t>3.11.2023</t>
  </si>
  <si>
    <t>Shri R R Patel ALM Tharad-2 Sub Division</t>
  </si>
  <si>
    <t xml:space="preserve">A fatal human outsider electrical accident occurred at village Ranesari on UGVCL Network on dated 03-11-2023 at Aproximate 10:45Hrs,  Agriculture Consumer Thakor Mansenga Rupabhai asked R R Patel(ALM) to resolve Complaint at his Premises as he has informed that Conductor broken near his house. So R R Patel understood that LT line conductor broken of 11KV Ranpur JGY feeder so he cutoff power supply of 11KV Ranpur JGY feeder and informed the victim that he had cutoff power supply.Actually the Jumper of tap pole of 11KV Kasvi Ag feeder burnt and the victim  climbed on 11KV Kasvi Ag feeder for burnt  jumper repairing  and he directly came in contact with live Conductor of 11KV Kasvi Ag Feedder and he got electric Shock and died on the spot.   </t>
  </si>
  <si>
    <t>R R Patel ALM is suspended from his duty.   Letter no . UGVC/DOD-2/HR/FARAJ MOKUFI/RRP/151/6-11-2023</t>
  </si>
  <si>
    <t>THARA</t>
  </si>
  <si>
    <t>VIKRAMBHAI DIPABHAI THAKOR</t>
  </si>
  <si>
    <t>04.11.2023</t>
  </si>
  <si>
    <t>on date 04.11.2023  approx 15:45 hrs a porcelin pin insulator of 11 kv katediya ag feeder got fired due to which a middle top conductor on that pin of top conductor got snapped and fall on a barbered   wire fencing existing below this 11 kv line . A barbered wire fencing is provided by valinath jagya farm owner to enclose his farm.A buffalow gracing at @500 mtrs away from this snapped conductor location may have came in contact with barbered wire of this fencing &amp; got electrocuted the feeder immediately got tripped but for a fraction of moment electric shock might have passed  through a buffalow and get shock.</t>
  </si>
  <si>
    <t>KHODLA</t>
  </si>
  <si>
    <t>CHANDUJI URF KALUJI SONAJI RATHOD</t>
  </si>
  <si>
    <t>11-11-2023,APROX TIME-09:45 PM</t>
  </si>
  <si>
    <t>A press note published on date 15.11.2023 that a man electrocuted near transformer at village khodla ta.kankrej dist.banaskantha. As per press note deputy engineer of bhildi sdn shri G.D.Parmar &amp; I/c Deputy engineer of shihori sdn shri N.D.Prajapati visit the side and take eye witness statement. as per eye witness statement around 21:45 he heard a sound near transformer situated in mudetha village juridiction but consumer in form of khodla village ta.kankrej, it is border of two village so he wake up and saw that an unknown person was laying down near transformer and he has inform to bhildi police station.Actual reson not known whether victim electocuted or any other reason.</t>
  </si>
  <si>
    <t>still waiting for PM report</t>
  </si>
  <si>
    <t>Rajpur</t>
  </si>
  <si>
    <t>Kantibhai Ganeshbhai Prajapati-EA</t>
  </si>
  <si>
    <t>Dt 16.11.23 Time:15:55 PM Aprox.</t>
  </si>
  <si>
    <t>Prahladji Amraji Thakor-ALM</t>
  </si>
  <si>
    <t>On Dt 16.11.23 at about 15.55 hrs While doing Burnt jumper repairing work at Gentry Switch of 11KV Lunva Ag feeder of 66KV Rajpur SS after providing one jumper of Gentry switch Shri KG Prajapati was providing double jumper at same phase location,Suddenly he got electric shock and hanged down with safety belt at Gentry switch &amp; Met with Electrical Accident</t>
  </si>
  <si>
    <t xml:space="preserve">showcause notice issue wide letter no-UGVCL/PLD/HR/DA/118  dtd.20.11.23- to P.A.Thakor-ALM  &amp; suspension letter wide no-UGVCL/PLD-1/HR/Faraj mokufi/PAT/117 dtd.20.11.23 to P.A.Thakor-ALM </t>
  </si>
  <si>
    <t>Chetanbhai Savabhai Luhar</t>
  </si>
  <si>
    <t>21.11.2023 @ 17.35</t>
  </si>
  <si>
    <t>A call received on complain center date 21.11.2023, 17.40 that a man electrocuted at Subhas chowk so Feeders passing nearby location Neminath and Navadeesa-1,both made power off from 132 kv deesa s/s by Complain center staff. As per site visit victim try to carry power from house situated at opposite side of road through private cable wire and got electrocuted due to he throw private wire over 11 kV Neminath feeder from other house to his house due to no power available at his house was disconnected approx. 3 days ago due to pending bill arrears and he was carried to civil hospital and then ISCON ICU for treatment by nearby person. Detail Investigation under process and we can not conclude due to very tense situation at the accident location</t>
  </si>
  <si>
    <t>Chandisar</t>
  </si>
  <si>
    <t>Adubha Bachubha Zala (Darbar)</t>
  </si>
  <si>
    <t>Dt 23.11.23 Time:13:30 PM Aprox.</t>
  </si>
  <si>
    <t xml:space="preserve">At village chandisar consumer number 75415114726 chandramaniya maganbhai dohjibhai having a 7 KW Industrial connection on separate transformer Victim works as a labour after complete work victim going for bath behind electrical installation room after bath victim came in contact near by fencing And got electrical shock.no any wiring connection with fencing at time of site visit and no any leakage current on transformer.but it may be possibility of leakage of current from consumer private wiring . At Consumer end no any protection ELCB provided and cable is open at Land and some cable on underground. </t>
  </si>
  <si>
    <t>NAVAMOTA</t>
  </si>
  <si>
    <t>ARVINDBHAI JYANTIBHAI FANESA</t>
  </si>
  <si>
    <t>The primary cause of this unfortunate incident was Mr. Arvindbhai Jayantibhai Fanesa age 32yrs Electrical assistant was attending leakage lt power complaint with other two electrical assistant . While attending the complaint on the pole at which incident occurred he attempted to open binding wire of lt abc single core cable but unfortunately the binding wire was live due to touch with lt abc having insulation damaged .The victim came in contact with binding wire and got shocked .He lapsed from pole and hit on ground.</t>
  </si>
  <si>
    <t>Nadri</t>
  </si>
  <si>
    <t>Rabari Vaghjibhai savjibhai</t>
  </si>
  <si>
    <t xml:space="preserve">RabariVaghjibhai savjibhai-Village:NadriFdr:Nadri Ag..04 ons .buffaloes grassing in cottan seeds farm whre tree branches fallen down on near ag lt line of Nadri ag ,one of them conductor broken and fell down on buffaloes and buffaloes got electrocuted and died on the spot. </t>
  </si>
  <si>
    <t>Chekhla</t>
  </si>
  <si>
    <t>Khimjibhai Piraji Vanzara</t>
  </si>
  <si>
    <t>As per statement of eye witness person on date 29.10.2023 the victim was done reffilling and levelling work at Jagdish hai Mashruwala at village Chekhala. Dumper was passed for this work inside this survey number. During reffilling work when victim late. Khimjibhai Piraji Vanzara passed his truck below the 11 kv HT line. The dumper trolley was upside and while he took the trolley down, trolley touched HT line and at the same time he stood on the ground from truck so came in contact with live line to ground level and current passed through his body so he shocked and died on the spot.</t>
  </si>
  <si>
    <t>Golathara</t>
  </si>
  <si>
    <t>Divy Ashokbhai Mehariya</t>
  </si>
  <si>
    <t>Aware For Consumer For Wiring And Protection Switch And Consumer Installed Switch For Protection</t>
  </si>
  <si>
    <t>Rojka</t>
  </si>
  <si>
    <t>Jesabhai Popatbhai Chosla</t>
  </si>
  <si>
    <t>Near Do tapping at rojka village cow rubbed her head with guy wire and guy wire broken   and came in contact with Do tapping and  got electrocuted and cow died on the spot.</t>
  </si>
  <si>
    <t>Damaged Stay Removed From Site To Avoid Unwanted Accident In Future.</t>
  </si>
  <si>
    <t>Dholka</t>
  </si>
  <si>
    <t>Bhrvad Raghu Bhai</t>
  </si>
  <si>
    <t>GI Wire of service touch with phase of consumer service at LT pole and leakage current occurred , buffalo got shocked and died.</t>
  </si>
  <si>
    <t>DEFECTIVE SERVICE WIRE WAS REPLACED</t>
  </si>
  <si>
    <t>Ranoda</t>
  </si>
  <si>
    <t>B L Dabhi EA ( Emp No 22288 )</t>
  </si>
  <si>
    <t>Pending</t>
  </si>
  <si>
    <t xml:space="preserve">Khoraj </t>
  </si>
  <si>
    <t>Prahladbhai Manabhai Thakor</t>
  </si>
  <si>
    <t>Buffalo scratch with stay Wire of single pole TC structure  touch with live Power @ TC and leakage current occurred , buffalo got shocked and died. No tripping observed @SS</t>
  </si>
  <si>
    <t>STAY WIRE REMOVED</t>
  </si>
  <si>
    <t>Mahadevpura</t>
  </si>
  <si>
    <t>Dipak Urfe Kalpesh Kalulal Tavid</t>
  </si>
  <si>
    <t>As per pollce panchanama, &amp; statement of land owener, on date:-17.12,2023 at time:- Approx. 7:00 AM while victim was dragging.branch of neem tree by approx.. 14 ft long iron rod in farm of Patel Govindbhal Ramabhai, Iron rod touched 11 kv Line of Devada AG feeder which was passing near to neem tree. Due to that victim got electrocuted.</t>
  </si>
  <si>
    <t>People were educated to keep safe distnace from UGVCL network</t>
  </si>
  <si>
    <t>Keshardi</t>
  </si>
  <si>
    <t>H N Dalwadi EA ( Emp No 12385)</t>
  </si>
  <si>
    <t>Himself</t>
  </si>
  <si>
    <t>On Date 07.12.23, Approximately 10.30 am at 66 KV Keshardi SS, shri H N Dalwadi EA had taken LC of 11 KV Kensvilla feeder for jumpering work on gentry switch and climbed on gentry Switch While doing Jumpering work he get electolucated and fell down from gentry switch.</t>
  </si>
  <si>
    <t xml:space="preserve">Nenpur </t>
  </si>
  <si>
    <t>Ramila Rajendra Bhai Vaghela</t>
  </si>
  <si>
    <t xml:space="preserve">Mohammad atta Mohammad Hanif Panara </t>
  </si>
  <si>
    <t>Victim was trying to get kite which is heng at transformer center of court Dholka. During that he got shocked at right hand current drawn through his body and current came out from his left legs.No tripping observed @SS</t>
  </si>
  <si>
    <t>Gangad</t>
  </si>
  <si>
    <t xml:space="preserve">Solanki Jasubhai Keshubhai </t>
  </si>
  <si>
    <t>Buffalo scratch with fancing of TC structure at the time leakage current occurred and flow from fancing , buffalo touche with fancing got shocked and died. No tripping observed @SS</t>
  </si>
  <si>
    <t>Leakage Current Path Removed From Tc Fencing</t>
  </si>
  <si>
    <t>Pansoli</t>
  </si>
  <si>
    <t>Gopalbhai Vihabhai Bharvad</t>
  </si>
  <si>
    <t>Around 40-50 Buffalo &amp; cows are passing through farm of Narsinh bhai Dudhabhai farm and During the time due to heavy wind, the LT conductor of line broke and fell on victims. And 4 nos of Buffalo got electrocuted and fatal accident occurred.</t>
  </si>
  <si>
    <t>Power Supply Stopped At The Location. After Replacement Of Old And Conductor With New Conductor Then Power Supply Will Be Made On</t>
  </si>
  <si>
    <t>VADIYA</t>
  </si>
  <si>
    <t>MALI BABUJI KASTURJI AGE ABOUT 61 YEAR</t>
  </si>
  <si>
    <t>12.12.2023</t>
  </si>
  <si>
    <t>A FATAL HUMAN ELECTRICAL OUTSIDER ACCIDENT OCCURRED TO SHRI BABUJI KASTURJI MALI AGE 61 YEAR ON DTD 12.12.2023 APPROX 5.00 PM AT VILLAGE VADIYA TA. DEODAR ABOVE INFORMATION WAS RECEIVED FROM POLICE STATION  DEODAR TO THIS OFFICE ON DTD 13.12.2023 APPROX 1 PM ,ON THE SAME DAY THE DY ENGINEER DEODAR 2 VISITED THE SITE AND FOUND THAT THE VICTIM HAS THE AGRICULTURE FLAT TARIFF CONNECTION 73932000994 NEAR HIS RESIDENCE. ACCORDING TO AN EYE WITNESS STATEMENT ,DURING THE ABOVE MENTION TIME THE VICTIM WENT TO HIS ELECTRICITY ROOM TO REPAIR THE 500 AMP FUSE OF HIS AG CONNECTION WHEN HE WAS CHANGING THE FUSE WIRE OF Y PHASE (MIDDLE PHASE) DURING THAT TIME HIS HAND WAS TOUCHED TO THE LIVE PORTION OF FUSE AND GOT ELECTROCUTED.</t>
  </si>
  <si>
    <t>Dholiya</t>
  </si>
  <si>
    <t>Horse of Garasiya Bherabhai Lakhmabhai</t>
  </si>
  <si>
    <t>13-12-2023 &amp; Approx 06.45 PM</t>
  </si>
  <si>
    <t>On date 14.12.2023 approxly 06.45 PM, horse of Dabhi Bhikhabhai Bherabhai grassing near AG connection ordi of garasiya Bherabhai lakhmabhai. At that time horse accidenttaly contact eith earthing of TC and location around TC is water dew due to winter so horse may be electrocuted due to leakage current.</t>
  </si>
  <si>
    <t>Navagam</t>
  </si>
  <si>
    <t>Virabhai Motibhai Chauhan</t>
  </si>
  <si>
    <t>As per site visit, the victim was spraying water to his newly created cement wall inside his premise. The water pumped by the electric motor, was connected by male-female switch near motor body. While disconnecting the electric supply, by separating male-female switch, the victim came direct contact to metal part of switch &amp; got electrocuted &amp; fatal accident occurred. More investigations to follow.</t>
  </si>
  <si>
    <t>Power Supply Off</t>
  </si>
  <si>
    <t>Ghuma</t>
  </si>
  <si>
    <t>Anil Gorabhai Parmar</t>
  </si>
  <si>
    <t>Guided Fire Safety Department Personnel About Safety Measure And Precautions About Safe Working</t>
  </si>
  <si>
    <t>Bhoyan Rathod</t>
  </si>
  <si>
    <t>U G MORYA, EA</t>
  </si>
  <si>
    <t>onfidential Letter Written To Both M V PATEL(EA) And U G MAURYA (EA) Regarding Not Taking Proper Care Of Electrical Safety While Working And Also Not Using Safety Tools During Work.</t>
  </si>
  <si>
    <t>Valad</t>
  </si>
  <si>
    <t>Rajubhai Bhabhor  </t>
  </si>
  <si>
    <t>As  Per Eye Witness Statement On Dt 19.02.2024 , Victim is working of  preparing varanda of new water works tank , while  work on piller and iron rod on his hand which suddenly came in direct contact with live phase Of 11KV Panchwati jgy feeder which is passing on Side of  construction area  and he  got Electrocuted .He is conscious and under treatment at civil hospital and may be discharged late night </t>
  </si>
  <si>
    <t>WRITE A LETTER TO PARTY FOR NOT DOING ANY CONSTRUCTION WITHOUT LINE SHIFTING</t>
  </si>
  <si>
    <t>Gatrad</t>
  </si>
  <si>
    <t>Mahesh Gulabsinh Gohil</t>
  </si>
  <si>
    <t>Radhu</t>
  </si>
  <si>
    <t xml:space="preserve">Kalpeshbhai Babubhai Bareiya </t>
  </si>
  <si>
    <t xml:space="preserve">An unauthorised construction is carried out under 11 KV Kamnath Jgy line in Bharvad vas area,Vill- Radhu. The victim is labor working in this construction work. As per victim's statement, On date 18.03.24, while working in the construction work, due to wind, he came in induction zone Of HT line and got electrocuted. The victim is under treatment at Charotar hospital at kheda.
The HT line to ground distance is 6.0 meter. 
</t>
  </si>
  <si>
    <t>Notice Issued To Owner Of Illegal Construction</t>
  </si>
  <si>
    <t>Chhatral</t>
  </si>
  <si>
    <t>Vaghela Laxmansinh Natusinh</t>
  </si>
  <si>
    <t>As per statement of eye witness person,on date 19.03.2024 at about 12:30 pm the victim while picking the rayan fruits from rayan tree  located near Molly metal fectory by iron metal rod (khilasadi) ,When victim was picking rayan fruit by climbing on tree, using iron rod , by mistake he extended the  rod towards the conductor of live line of 11 kv Gidc  no -5 feeder  and the rod contacted the conductor and he got electrocuted and fallen down on earth after that he was shifted to shraddha hospital Kalol and declared death by on duty doctor.</t>
  </si>
  <si>
    <t>NEW JOINT PROVIDED AT BURNT CONDUCTOR</t>
  </si>
  <si>
    <t>Goraj</t>
  </si>
  <si>
    <t>Hiralal Bahadur Budha</t>
  </si>
  <si>
    <t>As per statement of eye witness person on date 21.03.2024 the victim was doing cleaning work on Terrace of servant room which is constructed under 11 kv vasana AG line of Home no 272 The Nirvana green scheme at that time he came in contact of 11 kV Vasana ag line (whose ground clearence is 6 mtr ) and got elecrocuted and fall down on near farm and after that he was admitted in civil hospital by Ambulance by other workers of that home and he is declared dead by doctor of civil hospital Sanand.</t>
  </si>
  <si>
    <t>Notice Issued And Line Will Be Shifted</t>
  </si>
  <si>
    <t>Malsingbhai Kalubhai Bhuriya</t>
  </si>
  <si>
    <t>As per site visit, while construction work victim was trying to erect 8 ft long iron walkway scaffolding(khapedu) , somehow touches 11 kv Kabir jgy line and got electrocuted. Immediately victim shifted to hospital and declared dead on 24.03.24</t>
  </si>
  <si>
    <t>All Ready Notice Issued For Illegal Construction Near And Under Line M35 22.02.2024</t>
  </si>
  <si>
    <t>Nadan</t>
  </si>
  <si>
    <t>Buffalo of Parmar Manubhai Bababhai</t>
  </si>
  <si>
    <t>29-12-2023 Time Approx. 18.00</t>
  </si>
  <si>
    <t>OLD STAYWIRE REMOVE AT ACCIDENT LOACTION POLE</t>
  </si>
  <si>
    <t>Near C11, Iscon Residency, Gandhinagar Link Road, Mehsana</t>
  </si>
  <si>
    <t>Makvana Kirankumar Nareshbhai, 
Age: Aprox 20 Years</t>
  </si>
  <si>
    <t>02.01.2024</t>
  </si>
  <si>
    <t>Looking To The Site Situation It Was Assumed That Victim May Worked At Streetlight Pole With The Help Of Ladder Van Of Mehsana Municipal Corporation For Maintenance Purpose Around At 1 30 Of Afternoon. The Ladder Van Was Not Properly Placed Near To The Pole To Carry Out Maintenance Easily It Was Placed Horizontally Near To The Overhead LT Line Pole It Was Came To Know That Maintenance Was Carried Out Without Shutdown Of Particular LT Line There Was Marks Of Shocks Found On Left Hand And Hence Victim Lost His Balance On Ladder Van And Fall Down. Victim Was Shifted To Lions Hospital In Private Vehicle By Somebody Further There Was Neither Any Complaint Registered At UGVCL Office Nor Informed To Any UGVCL Personnel Regarding The Incident</t>
  </si>
  <si>
    <t>It is advisable to follow safe working practise during working on line.</t>
  </si>
  <si>
    <t>Mansa</t>
  </si>
  <si>
    <t xml:space="preserve">Makwana Ramanbhai Kiklabhai </t>
  </si>
  <si>
    <t>03.03.2024</t>
  </si>
  <si>
    <t xml:space="preserve">Victim was trying to erect /install metal framed Hoardings near existing 11KV AB SWITCH of MAHAKALI URBAN FEEDER and some how any part of Hoardings got touched with live electrical parts of AB SWITCH and got electrocuted and got shocked and died on spot. (Actual reason of accident may be precisely decided after receiving PM report from hospital) </t>
  </si>
  <si>
    <t>Hordings Removed near Line and jumpers become coated</t>
  </si>
  <si>
    <t>Nugar</t>
  </si>
  <si>
    <t>Paterl Vishalkumar Mulchandbhai (Age Approx. 36 years )</t>
  </si>
  <si>
    <t>07-03-2023      at Approx.19:30 Hrs.</t>
  </si>
  <si>
    <t>In premises of Shivrambhai Ishwarbhai Patel at Hi-tech Autocare Vill-Nugar there is a single phase connection existing on the name of Shivrambhai Ishwarbhai Patel,  Cons. No. 20939004542. ELCB is not installed in this premises. On date 07.03.2024 at around 19:30 Hrs , Late Patel Vishalkumar Mulchandbhai was washing a car. While doing so, he got electrocuted by leakage current coming from the short circuited motor through the washing pipe. Thus the accident was occured due to Fault in private installation.</t>
  </si>
  <si>
    <t>Consumer is adviced to use ELCB in their Installation.</t>
  </si>
  <si>
    <t>In Pvt Premises</t>
  </si>
  <si>
    <t>Khakhadi</t>
  </si>
  <si>
    <t>Raval Jayeshbhai Bhavubhai</t>
  </si>
  <si>
    <t>26.03.2024</t>
  </si>
  <si>
    <t>As news published in Divyabhaskar on dated 27-03-2024 regarding fatal human electrical accident occured to Raval Jayeshbhai Bhavubhai  at village Khakhadi, site visited on dated 29-03-2024 by undersigned.As per eye witness statement ,on dated 26-03-2024 at around 11:30 hrs, victim shree Raval Jayeshbhai Bhavubhai had connected single phase monoblock motor with switch board for pull the  water from water-pipe.During  insert of the  motor flexible wire male plug to switch board female plug by victim, At that time victim may touched to live pin of male plug and got electrocuted.Also it was found that tester shown power on eventhough the switch of plug remain off in switch board.</t>
  </si>
  <si>
    <t>Kukarwada</t>
  </si>
  <si>
    <t>Rabari Gafurbhai Virambhai</t>
  </si>
  <si>
    <t>11Kv Ubkhal Ag Fdr Feeder Paasing Patel Shaileshbhai Kachardas Farm In That Farm One Neket Girder Pole With Two Stay Set Stood Near 11Kv Ubkhal Ag Feeder The Neket Girder Pole Stay Set Shacking By The Cow At That Time Stay Set Wire Stuck To The 11Kv Ubkhal Ag Feeder Power Line &amp; Cow Got Electrocuted And Died.</t>
  </si>
  <si>
    <t>Un necessary Stay removed such type of Location</t>
  </si>
  <si>
    <t xml:space="preserve"> RADHANPUR</t>
  </si>
  <si>
    <t>THAKKAR NIRMALABEN VASHANTLAL</t>
  </si>
  <si>
    <t>03.01.2024</t>
  </si>
  <si>
    <t>A FATAL HUMAN ELECTRICAL OUTSIDER ACCIDENT OCCURRED TO SMT THAKKAR NITMALABEN VASHANTLAL  AGE 66 YEAR ON DTD 03.01.2024 APPROX 10.15.00 AM AT VILLAGE RADHANPUR TA. RADHANPUR ABOVE INFORMATION WAS RECEIVED FROM POLICE STATION  RADHANPUR TO THIS OFFICE ON DTD 03.01.2024 APPROX 10.40 AM ,ON THE SAME DAY THE DY ENGINEER RADHANPUR.1 VISITED THE SITE AND FOUND THAT THE VICTIM HAS THE AGRICULTURE FLAT TARIFF CONNECTION 72101018110 NEAR HIS RESIDENCE. ACCORDING TO AN EYE WITNESS STATEMENT ,DURING THE ABOVE MENTION TIME THE VICTIM WENT TO HIS ELECTRICITY GIJAR  DURING THAT TIME HIS HAND WAS TOUCHED TO THE LIVE PORTION OF FUSE AND GOT ELECTROCUTED.</t>
  </si>
  <si>
    <t>KHANODAR</t>
  </si>
  <si>
    <t>RABARI VANABHAI VAKHTABHAI</t>
  </si>
  <si>
    <t>19.01.2024</t>
  </si>
  <si>
    <t>A FATAL ANIMAL Electrical accident occurred to a camel, age: 13 years, owned by shri rabari Vanabhai Vakhtabhai on dtd. 19.01.2024 at approx 5.00 pm at village- khanodar Ta.Deodar Above message received from D&lt;G,Rathod Lm of Paldi MMG under Deodar-2 S.dn.After getting this message,undersign hasvisited site and found that,11 KV veer Feeder of 66 KV paladi ss was passing at the place where the Camel died. At theabove said time ,the Camel owner Shri Rabari Vanabhai Vakhatabhai took thi Camels for grazing them at this location .Oneof the Camel Passed near the said 11 Kv line where one Conductor of 11KV line was broken and lying on the ground .Atthat time,on taking  try fdr,the said Camel came to the conductor and got electrocuted anddied.an eye witness statement was taken to confirm this incident.PM report and detail investion is awaited..</t>
  </si>
  <si>
    <t>SAHESA</t>
  </si>
  <si>
    <t>THAKOR VANRAJJI RAJUJI</t>
  </si>
  <si>
    <t>4/2/2024(12-15 AM)</t>
  </si>
  <si>
    <t>An illegal Iron shed was buil tunder 11 KV Anjani ag feeder line near the house To collect dry grass bundle on illagal iron shed where there was he touched 11 kv  anjani ag feeder live conductor and he was electical shocked</t>
  </si>
  <si>
    <t>Kotha</t>
  </si>
  <si>
    <t>Mukeshbhai Hiralal Solanki</t>
  </si>
  <si>
    <t>NFH   (MECH)</t>
  </si>
  <si>
    <t>14.02.2024</t>
  </si>
  <si>
    <t>No any Supervisor Present with victim.</t>
  </si>
  <si>
    <t>Victim Shri M H Solanki was went at Savshibhai Jethabhai Kanbi farm for giving single phase farm house Residence new connection release work.During Pole climbing at Service Pole near TC,Victim feeled dizziness and he was fall down on land before work started and got injured mechanically on body.No any power ON at LT pole.</t>
  </si>
  <si>
    <t>work with safety</t>
  </si>
  <si>
    <t>SAVRAKHA</t>
  </si>
  <si>
    <t>PARMAR PANKAJ ARJUNSHIH (EA -VS)</t>
  </si>
  <si>
    <t xml:space="preserve">Dept </t>
  </si>
  <si>
    <t>A NATIONAL HUMAN DEPARTMENTAL MECHANICAL ACCIDENT OCCURRED AT VILLAGE SAVRAKHA ON DATED 02-03-2024 AT APPROXIMATE 12:45HRS,AS PARMAR PANKAJBHAI ARJUNSHIH(VICTIM) WENT TO APPLICANT'S PREMISES NAME SHRI PREMABHAI ANADABHAI GHANCHI FOR RELEASING NEW 1 PH CONNECTION.WHILE GIVING CONNECTION AT METER SIDE HE WAS CLIMBING ON 5 FEET WALL.DUE TO WET ATMOSPHERE VICTIM SLIPPED DOWN FROM 5FEET BOUNDARY WALL AND HE HAD FALLEN DOWN ON LAND AND GOT INJURED MECHANICALLY ON HIS HEAD.AT ACCIDENT PLACE NO ANY ELECTRIC POWER WAS ON.AFTER GIVING PRIMARY TREATMENT AT VAGHASAN,FOR FURTHER TREATMENT WENT TO ASTHA HOSPITAL,THARAD AND THEN SIFTED AT DR.DINESH DIXIT'S HOSPITAL,MEHSANA.NOW UNDER OBSERVATION.</t>
  </si>
  <si>
    <t>Ashokgadh</t>
  </si>
  <si>
    <t>Rabari Fulabhai Amratbhai</t>
  </si>
  <si>
    <t>02-03-2024 &amp; Approx. 10:45 Am</t>
  </si>
  <si>
    <t xml:space="preserve">Due to Rain And wind LT wire snapped from pole and 6 Nos of  Goats  comes in comtact with live wire.Get shocked and  died. </t>
  </si>
  <si>
    <t>Godh</t>
  </si>
  <si>
    <t>Rameshkumar Dhuljibhai Pandor /ALM</t>
  </si>
  <si>
    <t>20.03.24 Time:14.10 approx</t>
  </si>
  <si>
    <t>Shri Rameshkumar Dhuljibhai Pandor Assistant Lineman while climbing on newly erected AGTC of 11kv Vijay Feeder,suddenly his leg slip by any reason and he fall down on ground and met with Non Fatal Mechanical Accident</t>
  </si>
  <si>
    <t>Hmt</t>
  </si>
  <si>
    <t>HINDOLA
(INDRAN)</t>
  </si>
  <si>
    <t xml:space="preserve">TEJASKUMAR VISHNUBHAI ZALA (5 Yr Old)
</t>
  </si>
  <si>
    <t>BHAGPUR</t>
  </si>
  <si>
    <t>MUKESHSINH BABSINH RATHOD</t>
  </si>
  <si>
    <t>on dated 15.01.2024 approx 8:30 am victim worked in farm of Pravinsinh Jagatsinh Rathod at that time 11kv Galteshvar ag feeder conductor snapped on him &amp; he got electric shocked &amp; burnt on body &amp; then he contact to his firend &amp; he took him to his home &amp; then CHC Prantij on duty doctor gave treatment to him &amp; then discharged at approx 6:00 pm</t>
  </si>
  <si>
    <t>MotiBordi</t>
  </si>
  <si>
    <t>Vikramdan Bhairavdan Gadhvi</t>
  </si>
  <si>
    <t>On date 15/02/2024, approx at 13:40 hr, the Buffalo ofowner Shri. Vikramdan Bhairavdan Gadhvi was grassing atchadiya vistar, near the motibordi lake. there was a waterlogging area near the lake where the buffalo was gassing andat the same time, the two conductors of AG LT line werebroken due to wind and the buffalo was came contact withlive wire and got electric shock and died on the spot. Detailinvestigation is under progress</t>
  </si>
  <si>
    <t>KHANDHOL</t>
  </si>
  <si>
    <t xml:space="preserve">PATEL PRIYANKBHAI BHOGIBHAI </t>
  </si>
  <si>
    <t>0n dt 18.03.24 at khandhol village,Bharvad Gandabhai Mashrubhai's farm patel priyankbhai bhogibhai the victim died was Spreading the tambaku crop on ground from tractor's trolley at that instant tractor's driver keeping the hydraulic pump of the said vehicle on automatic mode and iron's angle wound on trolley  mightbe came in contact with  wire of 11 KV Kaniyol ag feeder and victim died. The distance of the existing 11 kv Kaniyol ag feeder line between pole to tc structure (vertical) at the site is 50 meter which is the safe distance of line and clearance from ground to line (Horizontal) is approx 21 feet thus the accident is due to the negligence of tractor's driver. Cause of accident is electrical or mechanical will be decided after PM report.</t>
  </si>
  <si>
    <t>UNCHIDHANAL</t>
  </si>
  <si>
    <t>Upadhyay Bhogilal Bhikhalal</t>
  </si>
  <si>
    <t>4.01.24</t>
  </si>
  <si>
    <t>The primary cause of this unfortunate incident was Mr. Upadhyay Bhogilal Bhikhalal to switch off or isolate the electrical power supply before fixing the PVC water pipe into a single phase motor. This critical safety step was overlooked, leading to direct contact with metal body motor and, tragically, Mr. Upadhyay Bhogilal Bhikhalal electrocution</t>
  </si>
  <si>
    <t>Biliya</t>
  </si>
  <si>
    <t>Patel Rajeshbhai Prahladbhai</t>
  </si>
  <si>
    <t>4.07.23</t>
  </si>
  <si>
    <t>SIDHPUR</t>
  </si>
  <si>
    <t>on dated 04.07.2023 approxi time :4.30 p.m.In Biliya  village ,Kamli road ,Due to victim SHRI PATEL RAJESHBHAI PRALADBHAI victim was welding work at patel shankarbhai dhanjibhai build new house that"s timemay be victim touched or contact welding machine or 4C*2 mm2 sevice cable that time probability victim got electrocuted and fatal electrical accident occured and died.</t>
  </si>
  <si>
    <t>As per eye witness As per witness statement on date 13.10.2023 &amp; as per primary investigation, while cleaning trash from plastic pipe (due to rain) on roof through twelve foot long metal bar somehow touch to 11 kv Shyam feeder’s HT line and victim got electrocuted and died on the spot. As per site visit distance of last conductor of line to shed is approx. 5 ft.</t>
  </si>
  <si>
    <t>The victim is elctrocuted while unplug ( male female plug) the  motor, power continue  after  switch off  power due to faulty house wiring, 21326001396 , RGP  Mehariya Keshabhai Lalabhai.</t>
  </si>
  <si>
    <t>On dated 29.11.23, approximately 12.30 pm in village ranoda near jusab bungalow, b l dabhi ea was working on the lt pole of 11 kv ranoda ag feeder by removing the do fuse of tc, he was working to reconnect the service wire to lt line, while jointing service wire he got shocked and fallen down from the lt pole.</t>
  </si>
  <si>
    <t>As per site visit investigation, At consumer no:26513015707 premises when power supply is given to main supply meter, it was found that leakage current was circulating on the metal roofing sheet and besides leakage current was not flowing when main supply is kept off. That metal roofing sheet was connected to the rope wire. As per witness present around premises, victim was drying the wet clothes on rope wire and got electrocuted. Further investigation was not done due to the funeral procession.
Meter connection is disconnected.
No complain was received from Nenpur village regarding above.</t>
  </si>
  <si>
    <t>Shri Anilkumar Gorabhai Parmar with other fire department staff persons was doing bird-string removing (Vaghol-Chamachidiyu-Bat) activities from line by using @ 30 feet long iron metal rod near Dev 94, Dev Exoitica, at TP Road, Ghuma area near Sanand-Ghuma Road, Ghuma. Its seems that Shri Anilkumar Gorabhai Parmar was doing this work along with other fire department staff by using very very long metal rod. In hurry over confidently started work without waiting for making line off. Some other fire department staff might had been also asked to wait for making line off, but unfortunately in hurry he did work                                                                                                                                                                                  During these work, he might not be hold balance of rod thus metal rod comes in contact with live line and he got electrocuted. At this particular location where accident occurred, Height of UGVCL HT 11kv Dholeshwar line is @ 28 - 30 feet. As it was very long metal rod the accident occurs. PM report is awaited
It is unfortunate that, they started and did work without waiting for making line off nor taken clearance from UGVCL regarding any such on going activity at these particular location</t>
  </si>
  <si>
    <t>As per eye witness statement given on dated 04.03.2024 &amp; as per primary investigation, while unloading soil from hydrolic dumper, somehow dumper touch nearby overhead electric line of 11KV Kabir JGY and victim got electrocuted and became unconscious.He Immediately shifted to Healthvan Superspeciality Hospital,Vastral &amp; On duty Doctor Declared him Dead.No burning spot observed on any conductor of 11 Kv Kabir feeder while observing from ground level. As per site visit vertical clearance of 11KV HT line to ground is approx. 19 ft. According to Doctor Primary reason of fatal human outsider accident is Electrical Shock.Exact reason will be confirmed as and when getting PM report from Kanabha Police Station.</t>
  </si>
  <si>
    <t>To be submitted later</t>
  </si>
  <si>
    <t>SOP 002 Action taken report for safety measures complied for the accidents occurred   Qtr-3 &amp; 4 of 2023-24 ( Oct-2023 to March 2024)</t>
  </si>
  <si>
    <t>Shri U G MORYA EA while making connections in the 3phase NEW CONNECTION meter  Cons  Name :Dave Ujjaval kumar  Vill:-Bhoyan Rathod .FOR giving new CABLE connection on TC.11kv power was live on TC DO . During work hand was touch upper side DO.And get electric shock.Bunrt on both Hand and fall under TC.There  with him Shri MV PATEL EA cautch him and inform to office.And take at Gandhinagar civil hospital primary treatment and Doctor said he was after primary treatment for more reports we take at KD HOSPITAL</t>
  </si>
  <si>
    <t>As, per Statement of owner, Buffalo of Parmar Manubhai Bababhai  was grazing near the Hudka Vas of Nadan Village sim. While grazing, Buffalo came in contact with Stay wire of HT line Pole of  11kV Khanderavpura Ag feeder.  The HT pole was shackle type having D.O. fuse mounted on single pole. While buffalo was grazing near the pole, buffalo came
in contact with stay wire &amp; stay wire broken from bottom side near anchor rod. This happened due to buffalo pulling the stay wire by horns. The stay wire swings &amp; Upper part of stay wire came in contact of jumper wire of D.O. fuse. As the D.O. on single pole hence  jumper some lower than line  hence swinged stay wire contact with the jumper . Due to this current passes through the stay wire and as buffalo was in contact with the stay wire, it got electric shock and died on the spot.Detail Investigation is under process.</t>
  </si>
  <si>
    <t>On dated 14/01/2024 at around 12:30 PM, There was 11kv Amodra JGY fdr passing above the owner house( Javansinh Fatesinh zala &amp; Dhirsinh Fatesinh zala), victim was suddenly climb the terrace and run behind the cutting kite flying in the air to pickup but some how touch the 11 kV Amodra JGY line and got electrocuted and fell down the earth from terrace and admitted the hospital for treatment. Details investigation is under Process.</t>
  </si>
  <si>
    <t xml:space="preserve">Performance SoP 012 - System Losses at EHT / 11 KV and below     </t>
  </si>
  <si>
    <t>SoP 012 - CALCULATION OF SYSTEM LOSSES AT EHT / 11 KV</t>
  </si>
  <si>
    <t>Losses in 11 KV System and Connected Equipment</t>
  </si>
  <si>
    <t>Cummulative</t>
  </si>
  <si>
    <t>i</t>
  </si>
  <si>
    <t>Energy Delivered into EHT / 11 KV and LT Distribution System from EHT / 11 KV SS (Mus)</t>
  </si>
  <si>
    <t>Sent Total</t>
  </si>
  <si>
    <t>ii</t>
  </si>
  <si>
    <t>Energy Sold (Billed) EHT direct sales (Mus)</t>
  </si>
  <si>
    <t>Sold EHT</t>
  </si>
  <si>
    <t>iii</t>
  </si>
  <si>
    <t>Energy Sold (Billed) in the 11 KV LT system (Mus)</t>
  </si>
  <si>
    <t>C</t>
  </si>
  <si>
    <t>Sold Exl. EHT</t>
  </si>
  <si>
    <t>iv</t>
  </si>
  <si>
    <t>Total Sales (Mus)</t>
  </si>
  <si>
    <t>(B+C)</t>
  </si>
  <si>
    <t>Sold Total</t>
  </si>
  <si>
    <t>v</t>
  </si>
  <si>
    <t>Losses (Mus)</t>
  </si>
  <si>
    <t>{(A) - (B+C)}</t>
  </si>
  <si>
    <t>vi</t>
  </si>
  <si>
    <t>% Losses</t>
  </si>
  <si>
    <t>{(A) - (B+C)} X 100 / (A)</t>
  </si>
  <si>
    <t>Uttar Gujarat Vij Company Ltd ,Mehsana</t>
  </si>
  <si>
    <t>Half Year : 2nd (October-22 to March-23)</t>
  </si>
  <si>
    <t>Performa SoP 014: Statement Showing the ATC losses, collection efficiency and Billing Efficiency</t>
  </si>
  <si>
    <t>Qtr.</t>
  </si>
  <si>
    <t>Months</t>
  </si>
  <si>
    <t>Units input (Mus)</t>
  </si>
  <si>
    <t>Units Billed (Mus)</t>
  </si>
  <si>
    <t>Billing Efficiency</t>
  </si>
  <si>
    <t>Revenue Billed          (Rs. Crore)</t>
  </si>
  <si>
    <t>Revenue Collected (Rs. Crore)</t>
  </si>
  <si>
    <t xml:space="preserve">Collection Efficiency*  %  </t>
  </si>
  <si>
    <t>Business Efficiency</t>
  </si>
  <si>
    <t>AT &amp; C Losses %</t>
  </si>
  <si>
    <t xml:space="preserve">Actual Collection Efficiency*  %  </t>
  </si>
  <si>
    <t>C=(B/A)*100</t>
  </si>
  <si>
    <t>E</t>
  </si>
  <si>
    <t>F=(E/D)*100</t>
  </si>
  <si>
    <t>G=(C*F)/100</t>
  </si>
  <si>
    <t>H=100-G</t>
  </si>
  <si>
    <t>Sub Total</t>
  </si>
  <si>
    <t>III</t>
  </si>
  <si>
    <t>IV</t>
  </si>
  <si>
    <t>Grand Total</t>
  </si>
  <si>
    <t>*</t>
  </si>
  <si>
    <t>Collection Efficiency above 100% is taken 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</si>
</sst>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_(&quot;$&quot;* #,##0.00_);_(&quot;$&quot;* \(#,##0.00\);_(&quot;$&quot;* &quot;-&quot;??_);_(@_)"/>
    <numFmt numFmtId="165" formatCode="[h]:mm"/>
    <numFmt numFmtId="166" formatCode="\$#,##0_);&quot;($&quot;#,##0\)"/>
    <numFmt numFmtId="167" formatCode="\$#,##0.00;[Red]&quot;-$&quot;#,##0.00"/>
    <numFmt numFmtId="168" formatCode="_ * #,##0_ ;_ * \-#,##0_ ;_ * \-_ ;_ @_ "/>
    <numFmt numFmtId="169" formatCode="_ * #,##0.00_ ;_ * \-#,##0.00_ ;_ * \-??_ ;_ @_ "/>
    <numFmt numFmtId="170" formatCode="_-* #,##0.00&quot; €&quot;_-;\-* #,##0.00&quot; €&quot;_-;_-* \-??&quot; €&quot;_-;_-@_-"/>
    <numFmt numFmtId="171" formatCode="_-* #,##0\ _F_-;\-* #,##0\ _F_-;_-* &quot;- &quot;_F_-;_-@_-"/>
    <numFmt numFmtId="172" formatCode="_-* #,##0.00\ _F_-;\-* #,##0.00\ _F_-;_-* \-??\ _F_-;_-@_-"/>
    <numFmt numFmtId="173" formatCode="#,##0.00000000;[Red]\-#,##0.00000000"/>
    <numFmt numFmtId="174" formatCode="_ &quot;Fr. &quot;* #,##0_ ;_ &quot;Fr. &quot;* \-#,##0_ ;_ &quot;Fr. &quot;* \-_ ;_ @_ "/>
    <numFmt numFmtId="175" formatCode="_ &quot;Fr. &quot;* #,##0.00_ ;_ &quot;Fr. &quot;* \-#,##0.00_ ;_ &quot;Fr. &quot;* \-??_ ;_ @_ "/>
    <numFmt numFmtId="176" formatCode="_-\$* #,##0_-;&quot;-$&quot;* #,##0_-;_-\$* \-_-;_-@_-"/>
    <numFmt numFmtId="177" formatCode="_-\$* #,##0.00_-;&quot;-$&quot;* #,##0.00_-;_-\$* \-??_-;_-@_-"/>
    <numFmt numFmtId="178" formatCode="\\#,##0.00;[Red]&quot;\-&quot;#,##0.00"/>
    <numFmt numFmtId="179" formatCode="\\#,##0;[Red]&quot;\-&quot;#,##0"/>
    <numFmt numFmtId="180" formatCode="h:mm;@"/>
    <numFmt numFmtId="181" formatCode="0.000"/>
    <numFmt numFmtId="182" formatCode="[$-409]mmm\-yy;@"/>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sz val="8"/>
      <name val="Arial"/>
      <family val="2"/>
    </font>
    <font>
      <b/>
      <sz val="11"/>
      <name val="Arial"/>
      <family val="2"/>
    </font>
    <font>
      <b/>
      <sz val="12"/>
      <name val="Arial"/>
      <family val="2"/>
    </font>
    <font>
      <b/>
      <sz val="16"/>
      <name val="Arial"/>
      <family val="2"/>
    </font>
    <font>
      <b/>
      <u/>
      <sz val="11"/>
      <name val="Arial"/>
      <family val="2"/>
    </font>
    <font>
      <b/>
      <u/>
      <sz val="12"/>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Arial"/>
      <family val="2"/>
    </font>
    <font>
      <sz val="14"/>
      <name val="Bookman Old Style"/>
      <family val="1"/>
    </font>
    <font>
      <sz val="10"/>
      <name val="Arial"/>
      <family val="2"/>
    </font>
    <font>
      <b/>
      <u/>
      <sz val="10"/>
      <name val="Arial"/>
      <family val="2"/>
    </font>
    <font>
      <b/>
      <vertAlign val="subscript"/>
      <sz val="10"/>
      <name val="Arial"/>
      <family val="2"/>
    </font>
    <font>
      <sz val="12"/>
      <name val="Arial"/>
      <family val="2"/>
    </font>
    <font>
      <b/>
      <sz val="14"/>
      <name val="Arial"/>
      <family val="2"/>
    </font>
    <font>
      <b/>
      <sz val="14"/>
      <name val="Bookman Old Style"/>
      <family val="1"/>
    </font>
    <font>
      <sz val="14"/>
      <name val="Times New Roman"/>
      <family val="1"/>
    </font>
    <font>
      <b/>
      <i/>
      <sz val="14"/>
      <name val="Bookman Old Style"/>
      <family val="1"/>
    </font>
    <font>
      <sz val="10"/>
      <name val="Arial"/>
      <family val="2"/>
    </font>
    <font>
      <sz val="11"/>
      <name val="‚l‚r ‚oƒSƒVƒbƒN"/>
      <family val="3"/>
      <charset val="128"/>
    </font>
    <font>
      <sz val="7"/>
      <name val="Helv"/>
    </font>
    <font>
      <b/>
      <sz val="10"/>
      <name val="MS Sans Serif"/>
      <family val="2"/>
    </font>
    <font>
      <sz val="12"/>
      <name val="¹UAAA¼"/>
      <family val="3"/>
      <charset val="129"/>
    </font>
    <font>
      <sz val="10"/>
      <name val="Courier New"/>
      <family val="3"/>
    </font>
    <font>
      <sz val="7"/>
      <color indexed="10"/>
      <name val="Helv"/>
    </font>
    <font>
      <sz val="12"/>
      <name val="뼻뮝"/>
      <family val="1"/>
      <charset val="129"/>
    </font>
    <font>
      <sz val="10"/>
      <name val="굴림체"/>
      <family val="3"/>
      <charset val="129"/>
    </font>
    <font>
      <b/>
      <i/>
      <sz val="12"/>
      <name val="Arial"/>
      <family val="2"/>
    </font>
    <font>
      <sz val="10"/>
      <name val="Arial"/>
      <family val="2"/>
    </font>
    <font>
      <b/>
      <sz val="10"/>
      <name val="Calibri"/>
      <family val="2"/>
    </font>
    <font>
      <b/>
      <u/>
      <sz val="14"/>
      <name val="Arial"/>
      <family val="2"/>
    </font>
    <font>
      <sz val="13"/>
      <name val="Arial"/>
      <family val="2"/>
    </font>
    <font>
      <b/>
      <sz val="13"/>
      <name val="Arial"/>
      <family val="2"/>
    </font>
    <font>
      <b/>
      <u/>
      <sz val="13"/>
      <name val="Arial"/>
      <family val="2"/>
    </font>
    <font>
      <sz val="9"/>
      <name val="Arial"/>
      <family val="2"/>
    </font>
    <font>
      <sz val="14"/>
      <name val="Calibri"/>
      <family val="2"/>
      <scheme val="minor"/>
    </font>
    <font>
      <sz val="12"/>
      <name val="Calibri"/>
      <family val="2"/>
      <scheme val="minor"/>
    </font>
    <font>
      <sz val="11"/>
      <name val="Calibri"/>
      <family val="2"/>
      <scheme val="minor"/>
    </font>
    <font>
      <sz val="10"/>
      <name val="Calibri"/>
      <family val="2"/>
      <scheme val="minor"/>
    </font>
    <font>
      <b/>
      <sz val="24"/>
      <name val="Arial"/>
      <family val="2"/>
    </font>
    <font>
      <sz val="7"/>
      <name val="Helv"/>
      <family val="2"/>
    </font>
    <font>
      <b/>
      <sz val="18"/>
      <name val="Arial"/>
      <family val="2"/>
    </font>
    <font>
      <sz val="7"/>
      <color indexed="10"/>
      <name val="Helv"/>
      <family val="2"/>
    </font>
    <font>
      <sz val="10"/>
      <name val="Arial"/>
    </font>
    <font>
      <b/>
      <sz val="11"/>
      <name val="Calibri"/>
      <family val="2"/>
      <scheme val="minor"/>
    </font>
    <font>
      <b/>
      <sz val="10"/>
      <name val="Calibri"/>
      <family val="2"/>
      <scheme val="minor"/>
    </font>
    <font>
      <sz val="11"/>
      <color rgb="FFFF0000"/>
      <name val="Calibri"/>
      <family val="2"/>
      <scheme val="minor"/>
    </font>
    <font>
      <sz val="12"/>
      <color rgb="FF333333"/>
      <name val="Calibri"/>
      <family val="2"/>
      <scheme val="minor"/>
    </font>
    <font>
      <b/>
      <sz val="15"/>
      <name val="Arial"/>
      <family val="2"/>
    </font>
    <font>
      <sz val="15"/>
      <name val="Arial"/>
      <family val="2"/>
    </font>
    <font>
      <b/>
      <sz val="20"/>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31"/>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s>
  <borders count="57">
    <border>
      <left/>
      <right/>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diagonal/>
    </border>
  </borders>
  <cellStyleXfs count="3868">
    <xf numFmtId="0" fontId="0" fillId="0" borderId="0">
      <alignment vertical="top"/>
    </xf>
    <xf numFmtId="0" fontId="32" fillId="0" borderId="0"/>
    <xf numFmtId="0" fontId="32" fillId="0" borderId="0"/>
    <xf numFmtId="0" fontId="32" fillId="0" borderId="0"/>
    <xf numFmtId="0" fontId="32" fillId="0" borderId="0"/>
    <xf numFmtId="0" fontId="57" fillId="0" borderId="0"/>
    <xf numFmtId="0" fontId="48"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47" fillId="0" borderId="0" applyFill="0" applyBorder="0" applyAlignment="0" applyProtection="0"/>
    <xf numFmtId="0" fontId="47" fillId="0" borderId="0" applyFill="0" applyBorder="0" applyAlignment="0" applyProtection="0"/>
    <xf numFmtId="0" fontId="47" fillId="0" borderId="0" applyFill="0" applyBorder="0" applyAlignment="0" applyProtection="0"/>
    <xf numFmtId="0" fontId="47" fillId="0" borderId="0" applyFill="0" applyBorder="0" applyAlignment="0" applyProtection="0"/>
    <xf numFmtId="0" fontId="21" fillId="3" borderId="0" applyNumberFormat="0" applyBorder="0" applyAlignment="0" applyProtection="0"/>
    <xf numFmtId="3" fontId="49" fillId="0" borderId="0"/>
    <xf numFmtId="166" fontId="50" fillId="0" borderId="1" applyAlignment="0" applyProtection="0"/>
    <xf numFmtId="0" fontId="51" fillId="0" borderId="0"/>
    <xf numFmtId="0" fontId="51" fillId="0" borderId="0"/>
    <xf numFmtId="0" fontId="22" fillId="20" borderId="2" applyNumberFormat="0" applyAlignment="0" applyProtection="0"/>
    <xf numFmtId="0" fontId="23" fillId="21" borderId="3" applyNumberFormat="0" applyAlignment="0" applyProtection="0"/>
    <xf numFmtId="3" fontId="47" fillId="0" borderId="0" applyFill="0" applyBorder="0" applyAlignment="0" applyProtection="0"/>
    <xf numFmtId="3" fontId="32" fillId="0" borderId="0" applyFill="0" applyBorder="0" applyAlignment="0" applyProtection="0"/>
    <xf numFmtId="3" fontId="32" fillId="0" borderId="0" applyFill="0" applyBorder="0" applyAlignment="0" applyProtection="0"/>
    <xf numFmtId="167" fontId="47" fillId="0" borderId="0" applyFill="0" applyBorder="0" applyAlignment="0" applyProtection="0"/>
    <xf numFmtId="167" fontId="32" fillId="0" borderId="0" applyFill="0" applyBorder="0" applyAlignment="0" applyProtection="0"/>
    <xf numFmtId="167" fontId="32" fillId="0" borderId="0" applyFill="0" applyBorder="0" applyAlignment="0" applyProtection="0"/>
    <xf numFmtId="0" fontId="47" fillId="0" borderId="0" applyFill="0" applyBorder="0" applyAlignment="0" applyProtection="0"/>
    <xf numFmtId="0" fontId="32" fillId="0" borderId="0" applyFill="0" applyBorder="0" applyAlignment="0" applyProtection="0"/>
    <xf numFmtId="0" fontId="32" fillId="0" borderId="0" applyFill="0" applyBorder="0" applyAlignment="0" applyProtection="0"/>
    <xf numFmtId="168" fontId="47" fillId="0" borderId="0" applyFill="0" applyBorder="0" applyAlignment="0" applyProtection="0"/>
    <xf numFmtId="169" fontId="47" fillId="0" borderId="0" applyFill="0" applyBorder="0" applyAlignment="0" applyProtection="0"/>
    <xf numFmtId="170" fontId="47" fillId="0" borderId="0" applyFill="0" applyBorder="0" applyAlignment="0" applyProtection="0"/>
    <xf numFmtId="170" fontId="32" fillId="0" borderId="0" applyFill="0" applyBorder="0" applyAlignment="0" applyProtection="0"/>
    <xf numFmtId="170" fontId="32" fillId="0" borderId="0" applyFill="0" applyBorder="0" applyAlignment="0" applyProtection="0"/>
    <xf numFmtId="0" fontId="24" fillId="0" borderId="0" applyNumberFormat="0" applyFill="0" applyBorder="0" applyAlignment="0" applyProtection="0"/>
    <xf numFmtId="2" fontId="47" fillId="0" borderId="0" applyFill="0" applyBorder="0" applyAlignment="0" applyProtection="0"/>
    <xf numFmtId="2" fontId="32" fillId="0" borderId="0" applyFill="0" applyBorder="0" applyAlignment="0" applyProtection="0"/>
    <xf numFmtId="2" fontId="32" fillId="0" borderId="0" applyFill="0" applyBorder="0" applyAlignment="0" applyProtection="0"/>
    <xf numFmtId="0" fontId="25" fillId="4"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9" fillId="7" borderId="2" applyNumberFormat="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30" fillId="0" borderId="7" applyNumberFormat="0" applyFill="0" applyAlignment="0" applyProtection="0"/>
    <xf numFmtId="171" fontId="47" fillId="0" borderId="0" applyFill="0" applyBorder="0" applyAlignment="0" applyProtection="0"/>
    <xf numFmtId="172" fontId="47" fillId="0" borderId="0" applyFill="0" applyBorder="0" applyAlignment="0" applyProtection="0"/>
    <xf numFmtId="0" fontId="31" fillId="24" borderId="0" applyNumberFormat="0" applyBorder="0" applyAlignment="0" applyProtection="0"/>
    <xf numFmtId="0" fontId="52" fillId="0" borderId="0"/>
    <xf numFmtId="173" fontId="47" fillId="0" borderId="0"/>
    <xf numFmtId="173" fontId="32" fillId="0" borderId="0"/>
    <xf numFmtId="173" fontId="32" fillId="0" borderId="0"/>
    <xf numFmtId="0" fontId="10" fillId="0" borderId="0"/>
    <xf numFmtId="0" fontId="39" fillId="0" borderId="0"/>
    <xf numFmtId="0" fontId="32" fillId="0" borderId="0"/>
    <xf numFmtId="0" fontId="32" fillId="0" borderId="0"/>
    <xf numFmtId="0" fontId="32"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xf numFmtId="0" fontId="32" fillId="0" borderId="0">
      <alignment vertical="top"/>
    </xf>
    <xf numFmtId="0" fontId="47" fillId="0" borderId="0"/>
    <xf numFmtId="0" fontId="32" fillId="25" borderId="8" applyNumberFormat="0" applyFont="0" applyAlignment="0" applyProtection="0"/>
    <xf numFmtId="0" fontId="33" fillId="20" borderId="9" applyNumberFormat="0" applyAlignment="0" applyProtection="0"/>
    <xf numFmtId="10" fontId="47" fillId="0" borderId="0" applyFill="0" applyBorder="0" applyAlignment="0" applyProtection="0"/>
    <xf numFmtId="10" fontId="32" fillId="0" borderId="0" applyFill="0" applyBorder="0" applyAlignment="0" applyProtection="0"/>
    <xf numFmtId="10" fontId="32" fillId="0" borderId="0" applyFill="0" applyBorder="0" applyAlignment="0" applyProtection="0"/>
    <xf numFmtId="3" fontId="53" fillId="0" borderId="0"/>
    <xf numFmtId="0" fontId="47" fillId="0" borderId="0"/>
    <xf numFmtId="0" fontId="32" fillId="0" borderId="0"/>
    <xf numFmtId="0" fontId="32" fillId="0" borderId="0"/>
    <xf numFmtId="0" fontId="34" fillId="0" borderId="0" applyNumberFormat="0" applyFill="0" applyBorder="0" applyAlignment="0" applyProtection="0"/>
    <xf numFmtId="0" fontId="35" fillId="0" borderId="10" applyNumberFormat="0" applyFill="0" applyAlignment="0" applyProtection="0"/>
    <xf numFmtId="174" fontId="47" fillId="0" borderId="0" applyFill="0" applyBorder="0" applyAlignment="0" applyProtection="0"/>
    <xf numFmtId="175" fontId="47" fillId="0" borderId="0" applyFill="0" applyBorder="0" applyAlignment="0" applyProtection="0"/>
    <xf numFmtId="0" fontId="36" fillId="0" borderId="0" applyNumberFormat="0" applyFill="0" applyBorder="0" applyAlignment="0" applyProtection="0"/>
    <xf numFmtId="40" fontId="47" fillId="0" borderId="0" applyFill="0" applyBorder="0" applyAlignment="0" applyProtection="0"/>
    <xf numFmtId="38" fontId="47" fillId="0" borderId="0" applyFill="0" applyBorder="0" applyAlignment="0" applyProtection="0"/>
    <xf numFmtId="0" fontId="47" fillId="0" borderId="0" applyFill="0" applyBorder="0" applyAlignment="0" applyProtection="0"/>
    <xf numFmtId="0" fontId="47" fillId="0" borderId="0" applyFill="0" applyBorder="0" applyAlignment="0" applyProtection="0"/>
    <xf numFmtId="10" fontId="47" fillId="0" borderId="0" applyFill="0" applyBorder="0" applyAlignment="0" applyProtection="0"/>
    <xf numFmtId="0" fontId="54" fillId="0" borderId="0"/>
    <xf numFmtId="176" fontId="47" fillId="0" borderId="0" applyFill="0" applyBorder="0" applyAlignment="0" applyProtection="0"/>
    <xf numFmtId="177" fontId="47" fillId="0" borderId="0" applyFill="0" applyBorder="0" applyAlignment="0" applyProtection="0"/>
    <xf numFmtId="178" fontId="47" fillId="0" borderId="0" applyFill="0" applyBorder="0" applyAlignment="0" applyProtection="0"/>
    <xf numFmtId="179" fontId="47" fillId="0" borderId="0" applyFill="0" applyBorder="0" applyAlignment="0" applyProtection="0"/>
    <xf numFmtId="0" fontId="55" fillId="0" borderId="0"/>
    <xf numFmtId="0" fontId="10" fillId="0" borderId="0"/>
    <xf numFmtId="0" fontId="10" fillId="0" borderId="0"/>
    <xf numFmtId="10" fontId="32" fillId="0" borderId="0" applyFill="0" applyBorder="0" applyAlignment="0" applyProtection="0"/>
    <xf numFmtId="0" fontId="10" fillId="0" borderId="0"/>
    <xf numFmtId="0" fontId="10" fillId="0" borderId="0"/>
    <xf numFmtId="0" fontId="32" fillId="0" borderId="0"/>
    <xf numFmtId="0" fontId="32" fillId="0" borderId="0"/>
    <xf numFmtId="10" fontId="32" fillId="0" borderId="0" applyFill="0" applyBorder="0" applyAlignment="0" applyProtection="0"/>
    <xf numFmtId="0" fontId="10" fillId="0" borderId="0"/>
    <xf numFmtId="3" fontId="32" fillId="0" borderId="0" applyFill="0" applyBorder="0" applyAlignment="0" applyProtection="0"/>
    <xf numFmtId="167" fontId="32" fillId="0" borderId="0" applyFill="0" applyBorder="0" applyAlignment="0" applyProtection="0"/>
    <xf numFmtId="0" fontId="32" fillId="0" borderId="0" applyFill="0" applyBorder="0" applyAlignment="0" applyProtection="0"/>
    <xf numFmtId="170" fontId="32" fillId="0" borderId="0" applyFill="0" applyBorder="0" applyAlignment="0" applyProtection="0"/>
    <xf numFmtId="2" fontId="32" fillId="0" borderId="0" applyFill="0" applyBorder="0" applyAlignment="0" applyProtection="0"/>
    <xf numFmtId="0" fontId="32" fillId="0" borderId="0"/>
    <xf numFmtId="0" fontId="32" fillId="0" borderId="0"/>
    <xf numFmtId="173" fontId="32" fillId="0" borderId="0"/>
    <xf numFmtId="0" fontId="32" fillId="0" borderId="0"/>
    <xf numFmtId="0" fontId="32" fillId="0" borderId="0"/>
    <xf numFmtId="0" fontId="32" fillId="0" borderId="0"/>
    <xf numFmtId="0" fontId="32" fillId="0" borderId="0">
      <alignment vertical="top"/>
    </xf>
    <xf numFmtId="0" fontId="32" fillId="0" borderId="0"/>
    <xf numFmtId="10" fontId="32" fillId="0" borderId="0" applyFill="0" applyBorder="0" applyAlignment="0" applyProtection="0"/>
    <xf numFmtId="0" fontId="10" fillId="0" borderId="0"/>
    <xf numFmtId="0" fontId="32" fillId="0" borderId="0"/>
    <xf numFmtId="0" fontId="32" fillId="0" borderId="0"/>
    <xf numFmtId="0" fontId="32" fillId="0" borderId="0">
      <alignment vertical="top"/>
    </xf>
    <xf numFmtId="0" fontId="32" fillId="0" borderId="0"/>
    <xf numFmtId="0" fontId="32"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0"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lignment vertical="top"/>
    </xf>
    <xf numFmtId="0" fontId="32" fillId="0" borderId="0"/>
    <xf numFmtId="0" fontId="32" fillId="0" borderId="0"/>
    <xf numFmtId="0" fontId="32" fillId="0" borderId="0"/>
    <xf numFmtId="0" fontId="32" fillId="0" borderId="0"/>
    <xf numFmtId="0" fontId="32" fillId="0" borderId="0">
      <alignment vertical="top"/>
    </xf>
    <xf numFmtId="0" fontId="32" fillId="0" borderId="0"/>
    <xf numFmtId="0" fontId="32" fillId="0" borderId="0">
      <alignment vertical="top"/>
    </xf>
    <xf numFmtId="3" fontId="32" fillId="0" borderId="0" applyFill="0" applyBorder="0" applyAlignment="0" applyProtection="0"/>
    <xf numFmtId="167" fontId="32" fillId="0" borderId="0" applyFill="0" applyBorder="0" applyAlignment="0" applyProtection="0"/>
    <xf numFmtId="0" fontId="32" fillId="0" borderId="0" applyFill="0" applyBorder="0" applyAlignment="0" applyProtection="0"/>
    <xf numFmtId="170" fontId="32" fillId="0" borderId="0" applyFill="0" applyBorder="0" applyAlignment="0" applyProtection="0"/>
    <xf numFmtId="2" fontId="32" fillId="0" borderId="0" applyFill="0" applyBorder="0" applyAlignment="0" applyProtection="0"/>
    <xf numFmtId="0" fontId="32" fillId="0" borderId="0"/>
    <xf numFmtId="0" fontId="32" fillId="0" borderId="0"/>
    <xf numFmtId="173" fontId="32" fillId="0" borderId="0"/>
    <xf numFmtId="0" fontId="32" fillId="0" borderId="0"/>
    <xf numFmtId="0" fontId="32" fillId="0" borderId="0"/>
    <xf numFmtId="173" fontId="32" fillId="0" borderId="0"/>
    <xf numFmtId="0" fontId="32" fillId="0" borderId="0"/>
    <xf numFmtId="0" fontId="32" fillId="0" borderId="0"/>
    <xf numFmtId="10" fontId="32" fillId="0" borderId="0" applyFill="0" applyBorder="0" applyAlignment="0" applyProtection="0"/>
    <xf numFmtId="0" fontId="10" fillId="0" borderId="0"/>
    <xf numFmtId="0" fontId="32" fillId="0" borderId="0"/>
    <xf numFmtId="0" fontId="32" fillId="0" borderId="0"/>
    <xf numFmtId="0" fontId="32" fillId="0" borderId="0"/>
    <xf numFmtId="0" fontId="10" fillId="0" borderId="0"/>
    <xf numFmtId="170" fontId="32" fillId="0" borderId="0" applyFill="0" applyBorder="0" applyAlignment="0" applyProtection="0"/>
    <xf numFmtId="0" fontId="32" fillId="0" borderId="0"/>
    <xf numFmtId="173" fontId="32" fillId="0" borderId="0"/>
    <xf numFmtId="167" fontId="32" fillId="0" borderId="0" applyFill="0" applyBorder="0" applyAlignment="0" applyProtection="0"/>
    <xf numFmtId="0" fontId="32" fillId="0" borderId="0" applyFill="0" applyBorder="0" applyAlignment="0" applyProtection="0"/>
    <xf numFmtId="3" fontId="32" fillId="0" borderId="0" applyFill="0" applyBorder="0" applyAlignment="0" applyProtection="0"/>
    <xf numFmtId="0" fontId="32" fillId="0" borderId="0"/>
    <xf numFmtId="2" fontId="32" fillId="0" borderId="0" applyFill="0" applyBorder="0" applyAlignment="0" applyProtection="0"/>
    <xf numFmtId="0" fontId="10" fillId="0" borderId="0"/>
    <xf numFmtId="0" fontId="32" fillId="0" borderId="0"/>
    <xf numFmtId="0" fontId="32" fillId="0" borderId="0"/>
    <xf numFmtId="0" fontId="32" fillId="0" borderId="0" applyFill="0" applyBorder="0" applyAlignment="0" applyProtection="0"/>
    <xf numFmtId="0" fontId="32" fillId="0" borderId="0"/>
    <xf numFmtId="0" fontId="10" fillId="0" borderId="0"/>
    <xf numFmtId="170" fontId="32" fillId="0" borderId="0" applyFill="0" applyBorder="0" applyAlignment="0" applyProtection="0"/>
    <xf numFmtId="0" fontId="32" fillId="0" borderId="0"/>
    <xf numFmtId="173" fontId="32" fillId="0" borderId="0"/>
    <xf numFmtId="167" fontId="32" fillId="0" borderId="0" applyFill="0" applyBorder="0" applyAlignment="0" applyProtection="0"/>
    <xf numFmtId="0" fontId="32" fillId="0" borderId="0" applyFill="0" applyBorder="0" applyAlignment="0" applyProtection="0"/>
    <xf numFmtId="0" fontId="32" fillId="0" borderId="0"/>
    <xf numFmtId="3" fontId="32" fillId="0" borderId="0" applyFill="0" applyBorder="0" applyAlignment="0" applyProtection="0"/>
    <xf numFmtId="10" fontId="32" fillId="0" borderId="0" applyFill="0" applyBorder="0" applyAlignment="0" applyProtection="0"/>
    <xf numFmtId="2" fontId="32" fillId="0" borderId="0" applyFill="0" applyBorder="0" applyAlignment="0" applyProtection="0"/>
    <xf numFmtId="0" fontId="10" fillId="0" borderId="0"/>
    <xf numFmtId="167" fontId="32" fillId="0" borderId="0" applyFill="0" applyBorder="0" applyAlignment="0" applyProtection="0"/>
    <xf numFmtId="2" fontId="32" fillId="0" borderId="0" applyFill="0" applyBorder="0" applyAlignment="0" applyProtection="0"/>
    <xf numFmtId="2" fontId="32" fillId="0" borderId="0" applyFill="0" applyBorder="0" applyAlignment="0" applyProtection="0"/>
    <xf numFmtId="173" fontId="32" fillId="0" borderId="0"/>
    <xf numFmtId="0" fontId="32" fillId="0" borderId="0" applyFill="0" applyBorder="0" applyAlignment="0" applyProtection="0"/>
    <xf numFmtId="173" fontId="32" fillId="0" borderId="0"/>
    <xf numFmtId="2" fontId="32" fillId="0" borderId="0" applyFill="0" applyBorder="0" applyAlignment="0" applyProtection="0"/>
    <xf numFmtId="0" fontId="32" fillId="0" borderId="0"/>
    <xf numFmtId="170" fontId="32" fillId="0" borderId="0" applyFill="0" applyBorder="0" applyAlignment="0" applyProtection="0"/>
    <xf numFmtId="0" fontId="32" fillId="0" borderId="0"/>
    <xf numFmtId="3" fontId="32" fillId="0" borderId="0" applyFill="0" applyBorder="0" applyAlignment="0" applyProtection="0"/>
    <xf numFmtId="170" fontId="32" fillId="0" borderId="0" applyFill="0" applyBorder="0" applyAlignment="0" applyProtection="0"/>
    <xf numFmtId="0" fontId="32" fillId="0" borderId="0"/>
    <xf numFmtId="3" fontId="32" fillId="0" borderId="0" applyFill="0" applyBorder="0" applyAlignment="0" applyProtection="0"/>
    <xf numFmtId="167" fontId="32" fillId="0" borderId="0" applyFill="0" applyBorder="0" applyAlignment="0" applyProtection="0"/>
    <xf numFmtId="170" fontId="32" fillId="0" borderId="0" applyFill="0" applyBorder="0" applyAlignment="0" applyProtection="0"/>
    <xf numFmtId="0" fontId="10" fillId="0" borderId="0"/>
    <xf numFmtId="0" fontId="10" fillId="0" borderId="0"/>
    <xf numFmtId="0" fontId="10" fillId="0" borderId="0"/>
    <xf numFmtId="0" fontId="10" fillId="0" borderId="0"/>
    <xf numFmtId="0" fontId="32" fillId="0" borderId="0"/>
    <xf numFmtId="167" fontId="32" fillId="0" borderId="0" applyFill="0" applyBorder="0" applyAlignment="0" applyProtection="0"/>
    <xf numFmtId="0" fontId="32" fillId="0" borderId="0"/>
    <xf numFmtId="0" fontId="32" fillId="0" borderId="0"/>
    <xf numFmtId="10" fontId="32" fillId="0" borderId="0" applyFill="0" applyBorder="0" applyAlignment="0" applyProtection="0"/>
    <xf numFmtId="0" fontId="32" fillId="0" borderId="0"/>
    <xf numFmtId="3" fontId="32" fillId="0" borderId="0" applyFill="0" applyBorder="0" applyAlignment="0" applyProtection="0"/>
    <xf numFmtId="0" fontId="32" fillId="0" borderId="0"/>
    <xf numFmtId="0" fontId="32" fillId="0" borderId="0" applyFill="0" applyBorder="0" applyAlignment="0" applyProtection="0"/>
    <xf numFmtId="0" fontId="10" fillId="0" borderId="0"/>
    <xf numFmtId="0" fontId="32" fillId="0" borderId="0"/>
    <xf numFmtId="10" fontId="32" fillId="0" borderId="0" applyFill="0" applyBorder="0" applyAlignment="0" applyProtection="0"/>
    <xf numFmtId="0" fontId="32"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9" fillId="0" borderId="0"/>
    <xf numFmtId="0" fontId="9" fillId="0" borderId="0"/>
    <xf numFmtId="0" fontId="10" fillId="0" borderId="0">
      <alignment vertical="top"/>
    </xf>
    <xf numFmtId="0" fontId="10"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10" fillId="0" borderId="0"/>
    <xf numFmtId="0" fontId="19" fillId="2" borderId="0" applyNumberFormat="0" applyBorder="0" applyAlignment="0" applyProtection="0"/>
    <xf numFmtId="0" fontId="19" fillId="27" borderId="0" applyNumberFormat="0" applyBorder="0" applyAlignment="0" applyProtection="0"/>
    <xf numFmtId="0" fontId="19" fillId="3" borderId="0" applyNumberFormat="0" applyBorder="0" applyAlignment="0" applyProtection="0"/>
    <xf numFmtId="0" fontId="19" fillId="28" borderId="0" applyNumberFormat="0" applyBorder="0" applyAlignment="0" applyProtection="0"/>
    <xf numFmtId="0" fontId="19" fillId="4" borderId="0" applyNumberFormat="0" applyBorder="0" applyAlignment="0" applyProtection="0"/>
    <xf numFmtId="0" fontId="19" fillId="29" borderId="0" applyNumberFormat="0" applyBorder="0" applyAlignment="0" applyProtection="0"/>
    <xf numFmtId="0" fontId="19" fillId="5" borderId="0" applyNumberFormat="0" applyBorder="0" applyAlignment="0" applyProtection="0"/>
    <xf numFmtId="0" fontId="19" fillId="30" borderId="0" applyNumberFormat="0" applyBorder="0" applyAlignment="0" applyProtection="0"/>
    <xf numFmtId="0" fontId="19" fillId="6" borderId="0" applyNumberFormat="0" applyBorder="0" applyAlignment="0" applyProtection="0"/>
    <xf numFmtId="0" fontId="19" fillId="31" borderId="0" applyNumberFormat="0" applyBorder="0" applyAlignment="0" applyProtection="0"/>
    <xf numFmtId="0" fontId="19" fillId="7" borderId="0" applyNumberFormat="0" applyBorder="0" applyAlignment="0" applyProtection="0"/>
    <xf numFmtId="0" fontId="19" fillId="32" borderId="0" applyNumberFormat="0" applyBorder="0" applyAlignment="0" applyProtection="0"/>
    <xf numFmtId="0" fontId="19" fillId="8" borderId="0" applyNumberFormat="0" applyBorder="0" applyAlignment="0" applyProtection="0"/>
    <xf numFmtId="0" fontId="19" fillId="33" borderId="0" applyNumberFormat="0" applyBorder="0" applyAlignment="0" applyProtection="0"/>
    <xf numFmtId="0" fontId="19" fillId="9" borderId="0" applyNumberFormat="0" applyBorder="0" applyAlignment="0" applyProtection="0"/>
    <xf numFmtId="0" fontId="19" fillId="34" borderId="0" applyNumberFormat="0" applyBorder="0" applyAlignment="0" applyProtection="0"/>
    <xf numFmtId="0" fontId="19" fillId="10" borderId="0" applyNumberFormat="0" applyBorder="0" applyAlignment="0" applyProtection="0"/>
    <xf numFmtId="0" fontId="19" fillId="35" borderId="0" applyNumberFormat="0" applyBorder="0" applyAlignment="0" applyProtection="0"/>
    <xf numFmtId="0" fontId="19" fillId="5" borderId="0" applyNumberFormat="0" applyBorder="0" applyAlignment="0" applyProtection="0"/>
    <xf numFmtId="0" fontId="19" fillId="30" borderId="0" applyNumberFormat="0" applyBorder="0" applyAlignment="0" applyProtection="0"/>
    <xf numFmtId="0" fontId="19" fillId="8" borderId="0" applyNumberFormat="0" applyBorder="0" applyAlignment="0" applyProtection="0"/>
    <xf numFmtId="0" fontId="19" fillId="33" borderId="0" applyNumberFormat="0" applyBorder="0" applyAlignment="0" applyProtection="0"/>
    <xf numFmtId="0" fontId="19" fillId="11" borderId="0" applyNumberFormat="0" applyBorder="0" applyAlignment="0" applyProtection="0"/>
    <xf numFmtId="0" fontId="19" fillId="36" borderId="0" applyNumberFormat="0" applyBorder="0" applyAlignment="0" applyProtection="0"/>
    <xf numFmtId="0" fontId="20" fillId="12" borderId="0" applyNumberFormat="0" applyBorder="0" applyAlignment="0" applyProtection="0"/>
    <xf numFmtId="0" fontId="20" fillId="37" borderId="0" applyNumberFormat="0" applyBorder="0" applyAlignment="0" applyProtection="0"/>
    <xf numFmtId="0" fontId="20" fillId="9" borderId="0" applyNumberFormat="0" applyBorder="0" applyAlignment="0" applyProtection="0"/>
    <xf numFmtId="0" fontId="20" fillId="34" borderId="0" applyNumberFormat="0" applyBorder="0" applyAlignment="0" applyProtection="0"/>
    <xf numFmtId="0" fontId="20" fillId="10" borderId="0" applyNumberFormat="0" applyBorder="0" applyAlignment="0" applyProtection="0"/>
    <xf numFmtId="0" fontId="20" fillId="35" borderId="0" applyNumberFormat="0" applyBorder="0" applyAlignment="0" applyProtection="0"/>
    <xf numFmtId="0" fontId="20" fillId="13" borderId="0" applyNumberFormat="0" applyBorder="0" applyAlignment="0" applyProtection="0"/>
    <xf numFmtId="0" fontId="20" fillId="38" borderId="0" applyNumberFormat="0" applyBorder="0" applyAlignment="0" applyProtection="0"/>
    <xf numFmtId="0" fontId="20" fillId="14" borderId="0" applyNumberFormat="0" applyBorder="0" applyAlignment="0" applyProtection="0"/>
    <xf numFmtId="0" fontId="20" fillId="39" borderId="0" applyNumberFormat="0" applyBorder="0" applyAlignment="0" applyProtection="0"/>
    <xf numFmtId="0" fontId="20" fillId="15" borderId="0" applyNumberFormat="0" applyBorder="0" applyAlignment="0" applyProtection="0"/>
    <xf numFmtId="0" fontId="20" fillId="40" borderId="0" applyNumberFormat="0" applyBorder="0" applyAlignment="0" applyProtection="0"/>
    <xf numFmtId="0" fontId="20" fillId="16" borderId="0" applyNumberFormat="0" applyBorder="0" applyAlignment="0" applyProtection="0"/>
    <xf numFmtId="0" fontId="20" fillId="41" borderId="0" applyNumberFormat="0" applyBorder="0" applyAlignment="0" applyProtection="0"/>
    <xf numFmtId="0" fontId="20" fillId="17" borderId="0" applyNumberFormat="0" applyBorder="0" applyAlignment="0" applyProtection="0"/>
    <xf numFmtId="0" fontId="20" fillId="42" borderId="0" applyNumberFormat="0" applyBorder="0" applyAlignment="0" applyProtection="0"/>
    <xf numFmtId="0" fontId="20" fillId="18" borderId="0" applyNumberFormat="0" applyBorder="0" applyAlignment="0" applyProtection="0"/>
    <xf numFmtId="0" fontId="20" fillId="43" borderId="0" applyNumberFormat="0" applyBorder="0" applyAlignment="0" applyProtection="0"/>
    <xf numFmtId="0" fontId="20" fillId="13" borderId="0" applyNumberFormat="0" applyBorder="0" applyAlignment="0" applyProtection="0"/>
    <xf numFmtId="0" fontId="20" fillId="38" borderId="0" applyNumberFormat="0" applyBorder="0" applyAlignment="0" applyProtection="0"/>
    <xf numFmtId="0" fontId="20" fillId="14" borderId="0" applyNumberFormat="0" applyBorder="0" applyAlignment="0" applyProtection="0"/>
    <xf numFmtId="0" fontId="20" fillId="39" borderId="0" applyNumberFormat="0" applyBorder="0" applyAlignment="0" applyProtection="0"/>
    <xf numFmtId="0" fontId="20" fillId="19" borderId="0" applyNumberFormat="0" applyBorder="0" applyAlignment="0" applyProtection="0"/>
    <xf numFmtId="0" fontId="20" fillId="44" borderId="0" applyNumberFormat="0" applyBorder="0" applyAlignment="0" applyProtection="0"/>
    <xf numFmtId="0" fontId="21" fillId="3" borderId="0" applyNumberFormat="0" applyBorder="0" applyAlignment="0" applyProtection="0"/>
    <xf numFmtId="0" fontId="21" fillId="28" borderId="0" applyNumberFormat="0" applyBorder="0" applyAlignment="0" applyProtection="0"/>
    <xf numFmtId="3" fontId="69" fillId="0" borderId="0"/>
    <xf numFmtId="3" fontId="69" fillId="0" borderId="0"/>
    <xf numFmtId="3" fontId="69" fillId="0" borderId="0"/>
    <xf numFmtId="166" fontId="50" fillId="0" borderId="1" applyAlignment="0" applyProtection="0"/>
    <xf numFmtId="166" fontId="50" fillId="0" borderId="1" applyAlignment="0" applyProtection="0"/>
    <xf numFmtId="166" fontId="50" fillId="0" borderId="1" applyAlignment="0" applyProtection="0"/>
    <xf numFmtId="0" fontId="22" fillId="20" borderId="2" applyNumberFormat="0" applyAlignment="0" applyProtection="0"/>
    <xf numFmtId="0" fontId="22" fillId="22" borderId="2" applyNumberFormat="0" applyAlignment="0" applyProtection="0"/>
    <xf numFmtId="0" fontId="23" fillId="21" borderId="3" applyNumberFormat="0" applyAlignment="0" applyProtection="0"/>
    <xf numFmtId="0" fontId="23" fillId="45" borderId="3" applyNumberFormat="0" applyAlignment="0" applyProtection="0"/>
    <xf numFmtId="3" fontId="10" fillId="0" borderId="0" applyFill="0" applyBorder="0" applyAlignment="0" applyProtection="0"/>
    <xf numFmtId="3" fontId="10" fillId="0" borderId="0" applyFill="0" applyBorder="0" applyAlignment="0" applyProtection="0"/>
    <xf numFmtId="164"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0" fontId="24" fillId="0" borderId="0" applyNumberFormat="0" applyFill="0" applyBorder="0" applyAlignment="0" applyProtection="0"/>
    <xf numFmtId="2" fontId="10" fillId="0" borderId="0" applyFill="0" applyBorder="0" applyAlignment="0" applyProtection="0"/>
    <xf numFmtId="2" fontId="10" fillId="0" borderId="0" applyFill="0" applyBorder="0" applyAlignment="0" applyProtection="0"/>
    <xf numFmtId="0" fontId="25" fillId="4" borderId="0" applyNumberFormat="0" applyBorder="0" applyAlignment="0" applyProtection="0"/>
    <xf numFmtId="0" fontId="25" fillId="29" borderId="0" applyNumberFormat="0" applyBorder="0" applyAlignment="0" applyProtection="0"/>
    <xf numFmtId="0" fontId="12" fillId="22" borderId="0" applyNumberFormat="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26" fillId="0" borderId="4"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12" fillId="23" borderId="0" applyNumberFormat="0" applyBorder="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32"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29" fillId="7" borderId="2" applyNumberFormat="0" applyAlignment="0" applyProtection="0"/>
    <xf numFmtId="0" fontId="30" fillId="0" borderId="7" applyNumberFormat="0" applyFill="0" applyAlignment="0" applyProtection="0"/>
    <xf numFmtId="0" fontId="31" fillId="24" borderId="0" applyNumberFormat="0" applyBorder="0" applyAlignment="0" applyProtection="0"/>
    <xf numFmtId="0" fontId="31" fillId="46" borderId="0" applyNumberFormat="0" applyBorder="0" applyAlignment="0" applyProtection="0"/>
    <xf numFmtId="0" fontId="52" fillId="0" borderId="0"/>
    <xf numFmtId="0" fontId="52" fillId="0" borderId="0"/>
    <xf numFmtId="0" fontId="52" fillId="0" borderId="0"/>
    <xf numFmtId="173" fontId="10" fillId="0" borderId="0"/>
    <xf numFmtId="173" fontId="10"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5" borderId="8" applyNumberFormat="0" applyFont="0" applyAlignment="0" applyProtection="0"/>
    <xf numFmtId="0" fontId="10" fillId="23" borderId="8" applyNumberFormat="0" applyAlignment="0" applyProtection="0"/>
    <xf numFmtId="0" fontId="33" fillId="20" borderId="9" applyNumberFormat="0" applyAlignment="0" applyProtection="0"/>
    <xf numFmtId="0" fontId="33" fillId="22" borderId="9" applyNumberFormat="0" applyAlignment="0" applyProtection="0"/>
    <xf numFmtId="10" fontId="10" fillId="0" borderId="0" applyFill="0" applyBorder="0" applyAlignment="0" applyProtection="0"/>
    <xf numFmtId="10" fontId="10" fillId="0" borderId="0" applyFill="0" applyBorder="0" applyAlignment="0" applyProtection="0"/>
    <xf numFmtId="3" fontId="71" fillId="0" borderId="0"/>
    <xf numFmtId="3" fontId="71" fillId="0" borderId="0"/>
    <xf numFmtId="3" fontId="71" fillId="0" borderId="0"/>
    <xf numFmtId="0" fontId="34" fillId="0" borderId="0" applyNumberFormat="0" applyFill="0" applyBorder="0" applyAlignment="0" applyProtection="0"/>
    <xf numFmtId="0" fontId="10" fillId="0" borderId="43" applyNumberFormat="0" applyFill="0" applyAlignment="0" applyProtection="0"/>
    <xf numFmtId="0" fontId="10" fillId="0" borderId="43" applyNumberFormat="0" applyFill="0" applyAlignment="0" applyProtection="0"/>
    <xf numFmtId="0" fontId="10" fillId="0" borderId="43" applyNumberFormat="0" applyFill="0" applyAlignment="0" applyProtection="0"/>
    <xf numFmtId="0" fontId="10" fillId="0" borderId="43" applyNumberFormat="0" applyFill="0" applyAlignment="0" applyProtection="0"/>
    <xf numFmtId="0" fontId="35" fillId="0" borderId="10" applyNumberFormat="0" applyFill="0" applyAlignment="0" applyProtection="0"/>
    <xf numFmtId="0" fontId="10" fillId="0" borderId="43" applyNumberFormat="0" applyFill="0" applyAlignment="0" applyProtection="0"/>
    <xf numFmtId="0" fontId="36" fillId="0" borderId="0" applyNumberFormat="0" applyFill="0" applyBorder="0" applyAlignment="0" applyProtection="0"/>
    <xf numFmtId="0" fontId="10" fillId="0" borderId="0"/>
    <xf numFmtId="0" fontId="10" fillId="0" borderId="0"/>
    <xf numFmtId="0" fontId="10" fillId="0" borderId="0"/>
    <xf numFmtId="3"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173" fontId="10" fillId="0" borderId="0"/>
    <xf numFmtId="173"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10" fontId="10" fillId="0" borderId="0" applyFill="0" applyBorder="0" applyAlignment="0" applyProtection="0"/>
    <xf numFmtId="0" fontId="10" fillId="0" borderId="0"/>
    <xf numFmtId="0" fontId="10" fillId="0" borderId="0"/>
    <xf numFmtId="0" fontId="10" fillId="0" borderId="0"/>
    <xf numFmtId="10" fontId="10" fillId="0" borderId="0" applyFill="0" applyBorder="0" applyAlignment="0" applyProtection="0"/>
    <xf numFmtId="0" fontId="10" fillId="0" borderId="0"/>
    <xf numFmtId="0" fontId="10" fillId="0" borderId="0"/>
    <xf numFmtId="1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0" fontId="10" fillId="0" borderId="0"/>
    <xf numFmtId="0" fontId="10" fillId="0" borderId="0"/>
    <xf numFmtId="173" fontId="10" fillId="0" borderId="0"/>
    <xf numFmtId="0" fontId="10" fillId="0" borderId="0"/>
    <xf numFmtId="0" fontId="10" fillId="0" borderId="0"/>
    <xf numFmtId="0" fontId="10" fillId="0" borderId="0"/>
    <xf numFmtId="0" fontId="10" fillId="0" borderId="0">
      <alignment vertical="top"/>
    </xf>
    <xf numFmtId="0" fontId="10" fillId="0" borderId="0"/>
    <xf numFmtId="10" fontId="10" fillId="0" borderId="0" applyFill="0" applyBorder="0" applyAlignment="0" applyProtection="0"/>
    <xf numFmtId="0" fontId="10" fillId="0" borderId="0"/>
    <xf numFmtId="0" fontId="10" fillId="0" borderId="0"/>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alignment vertical="top"/>
    </xf>
    <xf numFmtId="0" fontId="10" fillId="0" borderId="0"/>
    <xf numFmtId="0" fontId="10" fillId="0" borderId="0">
      <alignment vertical="top"/>
    </xf>
    <xf numFmtId="3"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0" fontId="10" fillId="0" borderId="0"/>
    <xf numFmtId="0" fontId="10" fillId="0" borderId="0"/>
    <xf numFmtId="173" fontId="10" fillId="0" borderId="0"/>
    <xf numFmtId="0" fontId="10" fillId="0" borderId="0"/>
    <xf numFmtId="0" fontId="10" fillId="0" borderId="0"/>
    <xf numFmtId="173" fontId="10" fillId="0" borderId="0"/>
    <xf numFmtId="0" fontId="10" fillId="0" borderId="0"/>
    <xf numFmtId="0" fontId="10" fillId="0" borderId="0"/>
    <xf numFmtId="1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73" fontId="10" fillId="0" borderId="0"/>
    <xf numFmtId="167" fontId="10" fillId="0" borderId="0" applyFill="0" applyBorder="0" applyAlignment="0" applyProtection="0"/>
    <xf numFmtId="0" fontId="10" fillId="0" borderId="0" applyFill="0" applyBorder="0" applyAlignment="0" applyProtection="0"/>
    <xf numFmtId="3" fontId="10" fillId="0" borderId="0" applyFill="0" applyBorder="0" applyAlignment="0" applyProtection="0"/>
    <xf numFmtId="0" fontId="10" fillId="0" borderId="0"/>
    <xf numFmtId="2" fontId="10" fillId="0" borderId="0" applyFill="0" applyBorder="0" applyAlignment="0" applyProtection="0"/>
    <xf numFmtId="0" fontId="10" fillId="0" borderId="0"/>
    <xf numFmtId="0" fontId="10" fillId="0" borderId="0"/>
    <xf numFmtId="0" fontId="10" fillId="0" borderId="0" applyFill="0" applyBorder="0" applyAlignment="0" applyProtection="0"/>
    <xf numFmtId="0" fontId="10" fillId="0" borderId="0"/>
    <xf numFmtId="170" fontId="10" fillId="0" borderId="0" applyFill="0" applyBorder="0" applyAlignment="0" applyProtection="0"/>
    <xf numFmtId="0" fontId="10" fillId="0" borderId="0"/>
    <xf numFmtId="173" fontId="10" fillId="0" borderId="0"/>
    <xf numFmtId="167" fontId="10" fillId="0" borderId="0" applyFill="0" applyBorder="0" applyAlignment="0" applyProtection="0"/>
    <xf numFmtId="0" fontId="10" fillId="0" borderId="0" applyFill="0" applyBorder="0" applyAlignment="0" applyProtection="0"/>
    <xf numFmtId="0" fontId="10" fillId="0" borderId="0"/>
    <xf numFmtId="3" fontId="10" fillId="0" borderId="0" applyFill="0" applyBorder="0" applyAlignment="0" applyProtection="0"/>
    <xf numFmtId="10" fontId="10" fillId="0" borderId="0" applyFill="0" applyBorder="0" applyAlignment="0" applyProtection="0"/>
    <xf numFmtId="2" fontId="10" fillId="0" borderId="0" applyFill="0" applyBorder="0" applyAlignment="0" applyProtection="0"/>
    <xf numFmtId="167"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2" fillId="0" borderId="0"/>
    <xf numFmtId="0" fontId="10" fillId="0" borderId="0">
      <alignment vertical="top"/>
    </xf>
    <xf numFmtId="0" fontId="10" fillId="0" borderId="0">
      <alignment vertical="top"/>
    </xf>
    <xf numFmtId="0" fontId="6" fillId="0" borderId="0"/>
    <xf numFmtId="0" fontId="6" fillId="0" borderId="0"/>
    <xf numFmtId="0" fontId="6" fillId="0" borderId="0"/>
    <xf numFmtId="0" fontId="10" fillId="0" borderId="0">
      <alignment vertical="top"/>
    </xf>
    <xf numFmtId="0" fontId="10" fillId="0" borderId="0">
      <alignment vertical="top"/>
    </xf>
    <xf numFmtId="0" fontId="10" fillId="0" borderId="0"/>
    <xf numFmtId="0" fontId="10" fillId="0" borderId="0"/>
    <xf numFmtId="0" fontId="10" fillId="0" borderId="0"/>
    <xf numFmtId="0" fontId="10" fillId="0" borderId="0"/>
    <xf numFmtId="0" fontId="10" fillId="0" borderId="0"/>
    <xf numFmtId="167" fontId="10" fillId="0" borderId="0" applyFill="0" applyBorder="0" applyAlignment="0" applyProtection="0"/>
    <xf numFmtId="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173" fontId="10" fillId="0" borderId="0"/>
    <xf numFmtId="0" fontId="10" fillId="0" borderId="0" applyFill="0" applyBorder="0" applyAlignment="0" applyProtection="0"/>
    <xf numFmtId="0" fontId="10" fillId="0" borderId="0"/>
    <xf numFmtId="0" fontId="10" fillId="0" borderId="0"/>
    <xf numFmtId="0" fontId="10" fillId="0" borderId="0"/>
    <xf numFmtId="0" fontId="10" fillId="0" borderId="0"/>
    <xf numFmtId="170" fontId="10" fillId="0" borderId="0" applyFill="0" applyBorder="0" applyAlignment="0" applyProtection="0"/>
    <xf numFmtId="3"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7" fontId="10" fillId="0" borderId="0" applyFill="0" applyBorder="0" applyAlignment="0" applyProtection="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3"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0"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3" fontId="10" fillId="0" borderId="0" applyFill="0" applyBorder="0" applyAlignment="0" applyProtection="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alignment vertical="top"/>
    </xf>
    <xf numFmtId="0" fontId="10" fillId="0" borderId="0">
      <alignment vertical="top"/>
    </xf>
    <xf numFmtId="173" fontId="10" fillId="0" borderId="0"/>
    <xf numFmtId="173" fontId="10" fillId="0" borderId="0"/>
    <xf numFmtId="173"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alignment vertical="top"/>
    </xf>
    <xf numFmtId="0" fontId="10" fillId="0" borderId="0"/>
    <xf numFmtId="0" fontId="10" fillId="0" borderId="0">
      <alignment vertical="top"/>
    </xf>
    <xf numFmtId="0" fontId="10" fillId="0" borderId="0"/>
    <xf numFmtId="0" fontId="10" fillId="25" borderId="8" applyNumberFormat="0" applyFont="0" applyAlignment="0" applyProtection="0"/>
    <xf numFmtId="3"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0" borderId="0"/>
    <xf numFmtId="0" fontId="10" fillId="0" borderId="0"/>
    <xf numFmtId="0" fontId="10" fillId="0" borderId="0"/>
    <xf numFmtId="0" fontId="10" fillId="0" borderId="0"/>
    <xf numFmtId="167" fontId="10" fillId="0" borderId="0" applyFill="0" applyBorder="0" applyAlignment="0" applyProtection="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0" fontId="10" fillId="0" borderId="0"/>
    <xf numFmtId="10"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0" fontId="10" fillId="0" borderId="0"/>
    <xf numFmtId="0" fontId="10" fillId="0" borderId="0"/>
    <xf numFmtId="173" fontId="10" fillId="0" borderId="0"/>
    <xf numFmtId="0" fontId="10" fillId="0" borderId="0"/>
    <xf numFmtId="0" fontId="10" fillId="0" borderId="0"/>
    <xf numFmtId="0" fontId="10" fillId="0" borderId="0"/>
    <xf numFmtId="0" fontId="10" fillId="0" borderId="0">
      <alignment vertical="top"/>
    </xf>
    <xf numFmtId="0" fontId="10" fillId="0" borderId="0"/>
    <xf numFmtId="10" fontId="10" fillId="0" borderId="0" applyFill="0" applyBorder="0" applyAlignment="0" applyProtection="0"/>
    <xf numFmtId="0" fontId="10" fillId="0" borderId="0"/>
    <xf numFmtId="0" fontId="10" fillId="0" borderId="0"/>
    <xf numFmtId="0" fontId="10" fillId="0" borderId="0">
      <alignment vertical="top"/>
    </xf>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alignment vertical="top"/>
    </xf>
    <xf numFmtId="3" fontId="10" fillId="0" borderId="0" applyFill="0" applyBorder="0" applyAlignment="0" applyProtection="0"/>
    <xf numFmtId="167" fontId="10" fillId="0" borderId="0" applyFill="0" applyBorder="0" applyAlignment="0" applyProtection="0"/>
    <xf numFmtId="0"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0" fontId="10" fillId="0" borderId="0"/>
    <xf numFmtId="0" fontId="10" fillId="0" borderId="0"/>
    <xf numFmtId="173" fontId="10" fillId="0" borderId="0"/>
    <xf numFmtId="0" fontId="10" fillId="0" borderId="0"/>
    <xf numFmtId="0" fontId="10" fillId="0" borderId="0"/>
    <xf numFmtId="173" fontId="10" fillId="0" borderId="0"/>
    <xf numFmtId="0" fontId="10" fillId="0" borderId="0"/>
    <xf numFmtId="0" fontId="10" fillId="0" borderId="0"/>
    <xf numFmtId="1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0" fontId="10" fillId="0" borderId="0" applyFill="0" applyBorder="0" applyAlignment="0" applyProtection="0"/>
    <xf numFmtId="0" fontId="10" fillId="0" borderId="0"/>
    <xf numFmtId="173" fontId="10" fillId="0" borderId="0"/>
    <xf numFmtId="167" fontId="10" fillId="0" borderId="0" applyFill="0" applyBorder="0" applyAlignment="0" applyProtection="0"/>
    <xf numFmtId="0" fontId="10" fillId="0" borderId="0" applyFill="0" applyBorder="0" applyAlignment="0" applyProtection="0"/>
    <xf numFmtId="3" fontId="10" fillId="0" borderId="0" applyFill="0" applyBorder="0" applyAlignment="0" applyProtection="0"/>
    <xf numFmtId="0" fontId="10" fillId="0" borderId="0"/>
    <xf numFmtId="2"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applyFill="0" applyBorder="0" applyAlignment="0" applyProtection="0"/>
    <xf numFmtId="0" fontId="10" fillId="0" borderId="0"/>
    <xf numFmtId="0" fontId="10" fillId="0" borderId="0"/>
    <xf numFmtId="170" fontId="10" fillId="0" borderId="0" applyFill="0" applyBorder="0" applyAlignment="0" applyProtection="0"/>
    <xf numFmtId="0" fontId="10" fillId="0" borderId="0"/>
    <xf numFmtId="173" fontId="10" fillId="0" borderId="0"/>
    <xf numFmtId="167" fontId="10" fillId="0" borderId="0" applyFill="0" applyBorder="0" applyAlignment="0" applyProtection="0"/>
    <xf numFmtId="0" fontId="10" fillId="0" borderId="0" applyFill="0" applyBorder="0" applyAlignment="0" applyProtection="0"/>
    <xf numFmtId="0" fontId="10" fillId="0" borderId="0"/>
    <xf numFmtId="3" fontId="10" fillId="0" borderId="0" applyFill="0" applyBorder="0" applyAlignment="0" applyProtection="0"/>
    <xf numFmtId="10" fontId="10" fillId="0" borderId="0" applyFill="0" applyBorder="0" applyAlignment="0" applyProtection="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2" fontId="10" fillId="0" borderId="0" applyFill="0" applyBorder="0" applyAlignment="0" applyProtection="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167" fontId="10" fillId="0" borderId="0" applyFill="0" applyBorder="0" applyAlignment="0" applyProtection="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0" fontId="10" fillId="0" borderId="0" applyFill="0" applyBorder="0" applyAlignment="0" applyProtection="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3" fontId="10" fillId="0" borderId="0" applyFill="0" applyBorder="0" applyAlignment="0" applyProtection="0"/>
    <xf numFmtId="0" fontId="10" fillId="0" borderId="0"/>
    <xf numFmtId="0" fontId="10" fillId="0" borderId="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7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alignment vertical="top"/>
    </xf>
    <xf numFmtId="0" fontId="10" fillId="0" borderId="0">
      <alignment vertical="top"/>
    </xf>
    <xf numFmtId="0" fontId="10" fillId="0" borderId="0"/>
    <xf numFmtId="0" fontId="10" fillId="0" borderId="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170"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0" fontId="10" fillId="0" borderId="0"/>
    <xf numFmtId="0" fontId="10" fillId="0" borderId="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0" fontId="10" fillId="0" borderId="0" applyFill="0" applyBorder="0" applyAlignment="0" applyProtection="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10" fillId="0" borderId="0">
      <alignment vertical="top"/>
    </xf>
    <xf numFmtId="0" fontId="10" fillId="0" borderId="0">
      <alignment vertical="top"/>
    </xf>
    <xf numFmtId="0" fontId="10" fillId="0" borderId="0"/>
    <xf numFmtId="0" fontId="10" fillId="0" borderId="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alignment vertical="top"/>
    </xf>
    <xf numFmtId="170" fontId="10" fillId="0" borderId="0" applyFill="0" applyBorder="0" applyAlignment="0" applyProtection="0"/>
    <xf numFmtId="0" fontId="10" fillId="0" borderId="0"/>
    <xf numFmtId="0" fontId="10" fillId="0" borderId="0"/>
    <xf numFmtId="0" fontId="10" fillId="0" borderId="0"/>
    <xf numFmtId="173" fontId="10" fillId="0" borderId="0"/>
    <xf numFmtId="3"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167" fontId="10" fillId="0" borderId="0" applyFill="0" applyBorder="0" applyAlignment="0" applyProtection="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2" fontId="10" fillId="0" borderId="0" applyFill="0" applyBorder="0" applyAlignment="0" applyProtection="0"/>
    <xf numFmtId="170" fontId="10" fillId="0" borderId="0" applyFill="0" applyBorder="0" applyAlignment="0" applyProtection="0"/>
    <xf numFmtId="3" fontId="10" fillId="0" borderId="0" applyFill="0" applyBorder="0" applyAlignment="0" applyProtection="0"/>
    <xf numFmtId="2"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3" fontId="10" fillId="0" borderId="0" applyFill="0" applyBorder="0" applyAlignment="0" applyProtection="0"/>
    <xf numFmtId="0" fontId="10" fillId="0" borderId="0"/>
    <xf numFmtId="10" fontId="10" fillId="0" borderId="0" applyFill="0" applyBorder="0" applyAlignment="0" applyProtection="0"/>
    <xf numFmtId="0" fontId="10" fillId="0" borderId="0"/>
    <xf numFmtId="167" fontId="10" fillId="0" borderId="0" applyFill="0" applyBorder="0" applyAlignment="0" applyProtection="0"/>
    <xf numFmtId="167" fontId="10" fillId="0" borderId="0" applyFill="0" applyBorder="0" applyAlignment="0" applyProtection="0"/>
    <xf numFmtId="3"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 fontId="10" fillId="0" borderId="0" applyFill="0" applyBorder="0" applyAlignment="0" applyProtection="0"/>
    <xf numFmtId="2" fontId="10" fillId="0" borderId="0" applyFill="0" applyBorder="0" applyAlignment="0" applyProtection="0"/>
    <xf numFmtId="10" fontId="10" fillId="0" borderId="0" applyFill="0" applyBorder="0" applyAlignment="0" applyProtection="0"/>
    <xf numFmtId="0" fontId="10" fillId="0" borderId="0"/>
    <xf numFmtId="0" fontId="10" fillId="0" borderId="0" applyFill="0" applyBorder="0" applyAlignment="0" applyProtection="0"/>
    <xf numFmtId="173" fontId="10" fillId="0" borderId="0"/>
    <xf numFmtId="0" fontId="10" fillId="0" borderId="0"/>
    <xf numFmtId="0" fontId="10" fillId="0" borderId="0"/>
    <xf numFmtId="0" fontId="10" fillId="0" borderId="0"/>
    <xf numFmtId="0" fontId="10" fillId="0" borderId="0"/>
    <xf numFmtId="2" fontId="10" fillId="0" borderId="0" applyFill="0" applyBorder="0" applyAlignment="0" applyProtection="0"/>
    <xf numFmtId="0" fontId="10" fillId="0" borderId="0"/>
    <xf numFmtId="0" fontId="10" fillId="0" borderId="0" applyFill="0" applyBorder="0" applyAlignment="0" applyProtection="0"/>
    <xf numFmtId="167" fontId="10" fillId="0" borderId="0" applyFill="0" applyBorder="0" applyAlignment="0" applyProtection="0"/>
    <xf numFmtId="0" fontId="10" fillId="0" borderId="0"/>
    <xf numFmtId="170"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173" fontId="10" fillId="0" borderId="0"/>
    <xf numFmtId="0" fontId="10" fillId="0" borderId="0"/>
    <xf numFmtId="173" fontId="10" fillId="0" borderId="0"/>
    <xf numFmtId="0" fontId="10" fillId="0" borderId="0"/>
    <xf numFmtId="2" fontId="10" fillId="0" borderId="0" applyFill="0" applyBorder="0" applyAlignment="0" applyProtection="0"/>
    <xf numFmtId="0" fontId="10" fillId="0" borderId="0" applyFill="0" applyBorder="0" applyAlignment="0" applyProtection="0"/>
    <xf numFmtId="167" fontId="10" fillId="0" borderId="0" applyFill="0" applyBorder="0" applyAlignment="0" applyProtection="0"/>
    <xf numFmtId="0" fontId="10" fillId="0" borderId="0">
      <alignment vertical="top"/>
    </xf>
    <xf numFmtId="0" fontId="10" fillId="0" borderId="0"/>
    <xf numFmtId="0" fontId="10" fillId="0" borderId="0"/>
    <xf numFmtId="0" fontId="10" fillId="0" borderId="0"/>
    <xf numFmtId="0" fontId="10" fillId="0" borderId="0"/>
    <xf numFmtId="0" fontId="10" fillId="0" borderId="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10" fillId="0" borderId="0"/>
    <xf numFmtId="10" fontId="10" fillId="0" borderId="0" applyFill="0" applyBorder="0" applyAlignment="0" applyProtection="0"/>
    <xf numFmtId="0" fontId="10" fillId="0" borderId="0">
      <alignment vertical="top"/>
    </xf>
    <xf numFmtId="0" fontId="10" fillId="0" borderId="0"/>
    <xf numFmtId="0" fontId="10" fillId="0" borderId="0"/>
    <xf numFmtId="173" fontId="10" fillId="0" borderId="0"/>
    <xf numFmtId="0" fontId="10" fillId="0" borderId="0"/>
    <xf numFmtId="2" fontId="10" fillId="0" borderId="0" applyFill="0" applyBorder="0" applyAlignment="0" applyProtection="0"/>
    <xf numFmtId="170" fontId="10" fillId="0" borderId="0" applyFill="0" applyBorder="0" applyAlignment="0" applyProtection="0"/>
    <xf numFmtId="0" fontId="10" fillId="0" borderId="0" applyFill="0" applyBorder="0" applyAlignment="0" applyProtection="0"/>
    <xf numFmtId="10" fontId="10" fillId="0" borderId="0" applyFill="0" applyBorder="0" applyAlignment="0" applyProtection="0"/>
    <xf numFmtId="0" fontId="10" fillId="0" borderId="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10" fontId="10" fillId="0" borderId="0" applyFill="0" applyBorder="0" applyAlignment="0" applyProtection="0"/>
    <xf numFmtId="0" fontId="10" fillId="25" borderId="8" applyNumberFormat="0" applyFont="0" applyAlignment="0" applyProtection="0"/>
    <xf numFmtId="0" fontId="10" fillId="0" borderId="0"/>
    <xf numFmtId="0" fontId="10" fillId="0" borderId="0">
      <alignment vertical="top"/>
    </xf>
    <xf numFmtId="0" fontId="10" fillId="0" borderId="0"/>
    <xf numFmtId="0" fontId="10" fillId="0" borderId="0">
      <alignment vertical="top"/>
    </xf>
    <xf numFmtId="0" fontId="10" fillId="0" borderId="0">
      <alignment vertical="top"/>
    </xf>
    <xf numFmtId="0" fontId="10" fillId="0" borderId="0">
      <alignment vertical="top"/>
    </xf>
    <xf numFmtId="0" fontId="10" fillId="0" borderId="0"/>
    <xf numFmtId="0" fontId="10" fillId="0" borderId="0"/>
    <xf numFmtId="0" fontId="10" fillId="0" borderId="0"/>
    <xf numFmtId="173" fontId="10" fillId="0" borderId="0"/>
    <xf numFmtId="173" fontId="10" fillId="0" borderId="0"/>
    <xf numFmtId="173" fontId="10" fillId="0" borderId="0"/>
    <xf numFmtId="0" fontId="6" fillId="0" borderId="0"/>
    <xf numFmtId="2" fontId="10"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6" fillId="0" borderId="0"/>
    <xf numFmtId="0" fontId="6" fillId="0" borderId="0"/>
    <xf numFmtId="2" fontId="10" fillId="0" borderId="0" applyFill="0" applyBorder="0" applyAlignment="0" applyProtection="0"/>
    <xf numFmtId="173" fontId="10" fillId="0" borderId="0"/>
    <xf numFmtId="0" fontId="10" fillId="0" borderId="0" applyFill="0" applyBorder="0" applyAlignment="0" applyProtection="0"/>
    <xf numFmtId="173" fontId="10" fillId="0" borderId="0"/>
    <xf numFmtId="2" fontId="10" fillId="0" borderId="0" applyFill="0" applyBorder="0" applyAlignment="0" applyProtection="0"/>
    <xf numFmtId="0" fontId="10" fillId="0" borderId="0"/>
    <xf numFmtId="170" fontId="10" fillId="0" borderId="0" applyFill="0" applyBorder="0" applyAlignment="0" applyProtection="0"/>
    <xf numFmtId="0" fontId="10" fillId="0" borderId="0"/>
    <xf numFmtId="3" fontId="10" fillId="0" borderId="0" applyFill="0" applyBorder="0" applyAlignment="0" applyProtection="0"/>
    <xf numFmtId="170" fontId="10" fillId="0" borderId="0" applyFill="0" applyBorder="0" applyAlignment="0" applyProtection="0"/>
    <xf numFmtId="0" fontId="10" fillId="0" borderId="0"/>
    <xf numFmtId="3" fontId="10" fillId="0" borderId="0" applyFill="0" applyBorder="0" applyAlignment="0" applyProtection="0"/>
    <xf numFmtId="167" fontId="10" fillId="0" borderId="0" applyFill="0" applyBorder="0" applyAlignment="0" applyProtection="0"/>
    <xf numFmtId="170" fontId="10" fillId="0" borderId="0" applyFill="0" applyBorder="0" applyAlignment="0" applyProtection="0"/>
    <xf numFmtId="0" fontId="10" fillId="0" borderId="0"/>
    <xf numFmtId="167" fontId="10" fillId="0" borderId="0" applyFill="0" applyBorder="0" applyAlignment="0" applyProtection="0"/>
    <xf numFmtId="0" fontId="10" fillId="0" borderId="0"/>
    <xf numFmtId="0" fontId="10" fillId="0" borderId="0"/>
    <xf numFmtId="10" fontId="10" fillId="0" borderId="0" applyFill="0" applyBorder="0" applyAlignment="0" applyProtection="0"/>
    <xf numFmtId="0" fontId="10" fillId="0" borderId="0"/>
    <xf numFmtId="3" fontId="10" fillId="0" borderId="0" applyFill="0" applyBorder="0" applyAlignment="0" applyProtection="0"/>
    <xf numFmtId="0" fontId="10" fillId="0" borderId="0"/>
    <xf numFmtId="0" fontId="10" fillId="0" borderId="0" applyFill="0" applyBorder="0" applyAlignment="0" applyProtection="0"/>
    <xf numFmtId="0" fontId="10" fillId="0" borderId="0"/>
    <xf numFmtId="10" fontId="10" fillId="0" borderId="0" applyFill="0" applyBorder="0" applyAlignment="0" applyProtection="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5" fillId="0" borderId="0"/>
    <xf numFmtId="0" fontId="5" fillId="0" borderId="0"/>
    <xf numFmtId="0" fontId="5" fillId="0" borderId="0"/>
    <xf numFmtId="0" fontId="4" fillId="0" borderId="0"/>
    <xf numFmtId="0" fontId="72" fillId="0" borderId="0">
      <alignment vertical="top"/>
    </xf>
    <xf numFmtId="0" fontId="4" fillId="0" borderId="0"/>
    <xf numFmtId="0" fontId="3" fillId="0" borderId="0"/>
    <xf numFmtId="0" fontId="2" fillId="0" borderId="0"/>
    <xf numFmtId="0" fontId="10" fillId="0" borderId="0"/>
  </cellStyleXfs>
  <cellXfs count="396">
    <xf numFmtId="0" fontId="0" fillId="0" borderId="0" xfId="0" applyAlignment="1"/>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1" xfId="0" applyFont="1" applyBorder="1" applyAlignment="1">
      <alignment horizontal="left" vertical="top" wrapText="1"/>
    </xf>
    <xf numFmtId="0" fontId="15" fillId="0" borderId="0" xfId="0" applyFont="1" applyBorder="1" applyAlignment="1">
      <alignment vertical="center" wrapText="1"/>
    </xf>
    <xf numFmtId="0" fontId="13" fillId="0" borderId="0" xfId="0" applyFont="1" applyBorder="1" applyAlignment="1">
      <alignment vertical="center" wrapText="1"/>
    </xf>
    <xf numFmtId="0" fontId="11" fillId="0" borderId="0" xfId="0" applyFont="1" applyBorder="1" applyAlignment="1">
      <alignment horizontal="center" vertical="center" wrapText="1"/>
    </xf>
    <xf numFmtId="0" fontId="13" fillId="0" borderId="16"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26" borderId="0" xfId="0" applyFont="1" applyFill="1" applyAlignment="1">
      <alignment horizontal="center" vertical="center" wrapText="1"/>
    </xf>
    <xf numFmtId="0" fontId="0" fillId="26" borderId="0" xfId="0" applyFill="1" applyAlignment="1"/>
    <xf numFmtId="0" fontId="37" fillId="0" borderId="0" xfId="0" applyFont="1" applyAlignment="1">
      <alignment horizontal="center" vertical="center" wrapText="1"/>
    </xf>
    <xf numFmtId="0" fontId="37" fillId="26" borderId="0" xfId="0" applyFont="1" applyFill="1" applyAlignment="1">
      <alignment horizontal="center" vertical="center" wrapText="1"/>
    </xf>
    <xf numFmtId="0" fontId="44" fillId="0" borderId="0" xfId="0" applyFont="1" applyAlignment="1"/>
    <xf numFmtId="0" fontId="37" fillId="0" borderId="0" xfId="0" applyFont="1" applyAlignment="1"/>
    <xf numFmtId="0" fontId="37" fillId="26" borderId="0" xfId="0" applyFont="1" applyFill="1" applyAlignment="1"/>
    <xf numFmtId="0" fontId="45" fillId="0" borderId="0" xfId="0" applyFont="1" applyAlignment="1"/>
    <xf numFmtId="0" fontId="46" fillId="0" borderId="0" xfId="0" applyFont="1" applyAlignment="1"/>
    <xf numFmtId="0" fontId="38" fillId="0" borderId="0" xfId="0" applyFont="1" applyAlignment="1">
      <alignment horizontal="left" indent="4"/>
    </xf>
    <xf numFmtId="0" fontId="38" fillId="0" borderId="0" xfId="0" applyFont="1" applyAlignment="1"/>
    <xf numFmtId="0" fontId="38" fillId="26" borderId="0" xfId="0" applyFont="1" applyFill="1" applyAlignment="1"/>
    <xf numFmtId="0" fontId="32" fillId="0" borderId="0" xfId="91">
      <alignment vertical="top"/>
    </xf>
    <xf numFmtId="1" fontId="0" fillId="26" borderId="0" xfId="0" applyNumberFormat="1" applyFill="1" applyAlignment="1"/>
    <xf numFmtId="0" fontId="13" fillId="0" borderId="0" xfId="0" applyFont="1" applyBorder="1" applyAlignment="1">
      <alignment horizontal="center"/>
    </xf>
    <xf numFmtId="0" fontId="13" fillId="0" borderId="0" xfId="0" applyFont="1" applyBorder="1" applyAlignment="1">
      <alignment horizontal="left" wrapText="1"/>
    </xf>
    <xf numFmtId="0" fontId="56" fillId="0" borderId="0" xfId="0" applyFont="1" applyBorder="1" applyAlignment="1">
      <alignment horizontal="center"/>
    </xf>
    <xf numFmtId="0" fontId="11"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13" fillId="26" borderId="11" xfId="0" applyFont="1" applyFill="1" applyBorder="1" applyAlignment="1">
      <alignment horizontal="center" vertical="center" wrapText="1"/>
    </xf>
    <xf numFmtId="2" fontId="16" fillId="0" borderId="0" xfId="0" applyNumberFormat="1" applyFont="1" applyBorder="1" applyAlignment="1">
      <alignment horizontal="center" vertical="center" wrapText="1"/>
    </xf>
    <xf numFmtId="1" fontId="60" fillId="26" borderId="11" xfId="0" applyNumberFormat="1" applyFont="1" applyFill="1" applyBorder="1" applyAlignment="1">
      <alignment horizontal="center" vertical="center" wrapText="1"/>
    </xf>
    <xf numFmtId="0" fontId="18" fillId="0" borderId="12" xfId="0" applyFont="1" applyBorder="1" applyAlignment="1">
      <alignment horizontal="center"/>
    </xf>
    <xf numFmtId="0" fontId="61" fillId="26" borderId="16" xfId="0" applyFont="1" applyFill="1" applyBorder="1" applyAlignment="1">
      <alignment horizontal="center" vertical="center" wrapText="1"/>
    </xf>
    <xf numFmtId="0" fontId="43" fillId="26" borderId="13" xfId="0" applyFont="1" applyFill="1" applyBorder="1" applyAlignment="1">
      <alignment horizontal="center" vertical="center" wrapText="1"/>
    </xf>
    <xf numFmtId="0" fontId="42" fillId="0" borderId="11" xfId="0" applyFont="1" applyBorder="1" applyAlignment="1">
      <alignment horizontal="center" vertical="center"/>
    </xf>
    <xf numFmtId="0" fontId="10" fillId="0" borderId="0" xfId="82" applyFont="1"/>
    <xf numFmtId="0" fontId="18" fillId="0" borderId="28" xfId="82" applyNumberFormat="1" applyFont="1" applyFill="1" applyBorder="1" applyAlignment="1">
      <alignment horizontal="center" vertical="center" wrapText="1"/>
    </xf>
    <xf numFmtId="2" fontId="10" fillId="0" borderId="0" xfId="82" applyNumberFormat="1" applyFont="1" applyBorder="1"/>
    <xf numFmtId="0" fontId="10" fillId="0" borderId="0" xfId="82" applyFont="1" applyBorder="1"/>
    <xf numFmtId="165" fontId="10" fillId="0" borderId="0" xfId="82" applyNumberFormat="1" applyFont="1" applyBorder="1"/>
    <xf numFmtId="0" fontId="18" fillId="0" borderId="0" xfId="82" applyFont="1" applyAlignment="1">
      <alignment horizontal="right" vertical="center"/>
    </xf>
    <xf numFmtId="165" fontId="42" fillId="0" borderId="0" xfId="82" applyNumberFormat="1" applyFont="1" applyBorder="1" applyAlignment="1">
      <alignment horizontal="center" vertical="center"/>
    </xf>
    <xf numFmtId="165" fontId="10" fillId="0" borderId="0" xfId="82" applyNumberFormat="1" applyFont="1"/>
    <xf numFmtId="0" fontId="13"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1" xfId="0" applyFont="1" applyBorder="1" applyAlignment="1">
      <alignment horizontal="center" vertical="top" wrapText="1"/>
    </xf>
    <xf numFmtId="2" fontId="42" fillId="0" borderId="11" xfId="0" applyNumberFormat="1" applyFont="1" applyBorder="1" applyAlignment="1">
      <alignment horizontal="center" vertical="center"/>
    </xf>
    <xf numFmtId="1" fontId="0" fillId="0" borderId="0" xfId="0" applyNumberFormat="1" applyAlignment="1"/>
    <xf numFmtId="165" fontId="18" fillId="0" borderId="0" xfId="0" applyNumberFormat="1" applyFont="1" applyFill="1" applyBorder="1" applyAlignment="1">
      <alignment horizontal="center" vertical="center" wrapText="1"/>
    </xf>
    <xf numFmtId="165" fontId="42" fillId="0" borderId="21" xfId="0" applyNumberFormat="1" applyFont="1" applyFill="1" applyBorder="1" applyAlignment="1">
      <alignment horizontal="center" vertical="center" wrapText="1"/>
    </xf>
    <xf numFmtId="165" fontId="42" fillId="0" borderId="12" xfId="0" applyNumberFormat="1" applyFont="1" applyFill="1" applyBorder="1" applyAlignment="1">
      <alignment horizontal="center" vertical="center" wrapText="1"/>
    </xf>
    <xf numFmtId="0" fontId="15" fillId="0" borderId="0" xfId="0" applyFont="1" applyBorder="1" applyAlignment="1">
      <alignment horizontal="center" vertical="center" wrapText="1"/>
    </xf>
    <xf numFmtId="0" fontId="10" fillId="0" borderId="0" xfId="0" applyFont="1" applyAlignment="1">
      <alignment horizontal="center"/>
    </xf>
    <xf numFmtId="0" fontId="13" fillId="0" borderId="0" xfId="0" applyFont="1" applyBorder="1" applyAlignment="1">
      <alignment horizontal="center" vertical="center" wrapText="1"/>
    </xf>
    <xf numFmtId="0" fontId="65" fillId="0" borderId="11" xfId="0" applyFont="1" applyBorder="1" applyAlignment="1">
      <alignment horizontal="center" vertical="center" wrapText="1"/>
    </xf>
    <xf numFmtId="0" fontId="66" fillId="0" borderId="0" xfId="0" applyFont="1" applyAlignment="1">
      <alignment horizontal="center" vertical="center" wrapText="1"/>
    </xf>
    <xf numFmtId="0" fontId="67" fillId="0" borderId="0" xfId="0" applyFont="1" applyAlignment="1">
      <alignment horizontal="center"/>
    </xf>
    <xf numFmtId="0" fontId="13" fillId="0" borderId="11" xfId="0" applyFont="1" applyBorder="1" applyAlignment="1">
      <alignment horizontal="center" vertical="center" wrapText="1"/>
    </xf>
    <xf numFmtId="0" fontId="11" fillId="0" borderId="0" xfId="0" applyFont="1" applyFill="1" applyAlignment="1">
      <alignment horizontal="center" vertical="center" wrapText="1"/>
    </xf>
    <xf numFmtId="165" fontId="42" fillId="0" borderId="15" xfId="0" applyNumberFormat="1" applyFont="1" applyFill="1" applyBorder="1" applyAlignment="1">
      <alignment horizontal="center" vertical="center" wrapText="1"/>
    </xf>
    <xf numFmtId="0" fontId="13" fillId="0" borderId="11" xfId="0" applyFont="1" applyBorder="1" applyAlignment="1">
      <alignment horizontal="center" vertical="center" wrapText="1"/>
    </xf>
    <xf numFmtId="0" fontId="60" fillId="26" borderId="11" xfId="0" applyFont="1" applyFill="1" applyBorder="1" applyAlignment="1">
      <alignment horizontal="center" vertical="center"/>
    </xf>
    <xf numFmtId="0" fontId="61" fillId="26" borderId="14" xfId="0" applyFont="1" applyFill="1" applyBorder="1" applyAlignment="1">
      <alignment horizontal="center" vertical="center" wrapText="1"/>
    </xf>
    <xf numFmtId="0" fontId="42"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1"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4" fillId="0" borderId="11" xfId="0" applyFont="1" applyFill="1" applyBorder="1" applyAlignment="1">
      <alignment horizontal="center" vertical="center"/>
    </xf>
    <xf numFmtId="2" fontId="14" fillId="0" borderId="11" xfId="0" applyNumberFormat="1" applyFont="1" applyFill="1" applyBorder="1" applyAlignment="1">
      <alignment horizontal="center" vertical="center"/>
    </xf>
    <xf numFmtId="0" fontId="13"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18" fillId="0" borderId="27" xfId="82" applyNumberFormat="1" applyFont="1" applyFill="1" applyBorder="1" applyAlignment="1">
      <alignment horizontal="center" vertical="center" wrapText="1"/>
    </xf>
    <xf numFmtId="0" fontId="18" fillId="0" borderId="28" xfId="82" applyNumberFormat="1" applyFont="1" applyFill="1" applyBorder="1" applyAlignment="1">
      <alignment horizontal="center" vertical="center"/>
    </xf>
    <xf numFmtId="0" fontId="18" fillId="0" borderId="29" xfId="82" applyFont="1" applyFill="1" applyBorder="1" applyAlignment="1">
      <alignment horizontal="center" vertical="center" wrapText="1"/>
    </xf>
    <xf numFmtId="0" fontId="10" fillId="0" borderId="0" xfId="82" applyFont="1" applyFill="1"/>
    <xf numFmtId="0" fontId="10" fillId="0" borderId="27" xfId="82" applyFont="1" applyFill="1" applyBorder="1" applyAlignment="1">
      <alignment horizontal="center"/>
    </xf>
    <xf numFmtId="0" fontId="10" fillId="0" borderId="28" xfId="82" applyFont="1" applyFill="1" applyBorder="1" applyAlignment="1">
      <alignment horizontal="center"/>
    </xf>
    <xf numFmtId="0" fontId="10" fillId="0" borderId="29" xfId="82" applyFont="1" applyFill="1" applyBorder="1" applyAlignment="1">
      <alignment horizontal="center" vertical="center"/>
    </xf>
    <xf numFmtId="0" fontId="42" fillId="0" borderId="19" xfId="82" applyFont="1" applyFill="1" applyBorder="1" applyAlignment="1">
      <alignment horizontal="center" vertical="center"/>
    </xf>
    <xf numFmtId="17" fontId="13" fillId="0" borderId="20" xfId="0" applyNumberFormat="1" applyFont="1" applyFill="1" applyBorder="1" applyAlignment="1">
      <alignment horizontal="center" vertical="center" wrapText="1"/>
    </xf>
    <xf numFmtId="1" fontId="42" fillId="0" borderId="20" xfId="82" applyNumberFormat="1" applyFont="1" applyFill="1" applyBorder="1" applyAlignment="1">
      <alignment horizontal="center" vertical="center" wrapText="1"/>
    </xf>
    <xf numFmtId="2" fontId="42" fillId="0" borderId="21" xfId="82" applyNumberFormat="1" applyFont="1" applyFill="1" applyBorder="1" applyAlignment="1">
      <alignment horizontal="center" vertical="center"/>
    </xf>
    <xf numFmtId="0" fontId="42" fillId="0" borderId="16" xfId="82" applyFont="1" applyFill="1" applyBorder="1" applyAlignment="1">
      <alignment horizontal="center" vertical="center"/>
    </xf>
    <xf numFmtId="17" fontId="13" fillId="0" borderId="11" xfId="0" applyNumberFormat="1" applyFont="1" applyFill="1" applyBorder="1" applyAlignment="1">
      <alignment horizontal="center" vertical="center" wrapText="1"/>
    </xf>
    <xf numFmtId="1" fontId="42" fillId="0" borderId="17" xfId="82" applyNumberFormat="1" applyFont="1" applyFill="1" applyBorder="1" applyAlignment="1">
      <alignment horizontal="center" vertical="center" wrapText="1"/>
    </xf>
    <xf numFmtId="1" fontId="42" fillId="0" borderId="11" xfId="82" applyNumberFormat="1" applyFont="1" applyFill="1" applyBorder="1" applyAlignment="1">
      <alignment horizontal="center" vertical="center" wrapText="1"/>
    </xf>
    <xf numFmtId="2" fontId="42" fillId="0" borderId="18" xfId="82" applyNumberFormat="1" applyFont="1" applyFill="1" applyBorder="1" applyAlignment="1">
      <alignment horizontal="center" vertical="center"/>
    </xf>
    <xf numFmtId="0" fontId="42" fillId="0" borderId="13" xfId="82" applyFont="1" applyFill="1" applyBorder="1" applyAlignment="1">
      <alignment horizontal="center" vertical="center"/>
    </xf>
    <xf numFmtId="17" fontId="13" fillId="0" borderId="14" xfId="0" applyNumberFormat="1" applyFont="1" applyFill="1" applyBorder="1" applyAlignment="1">
      <alignment horizontal="center" vertical="center" wrapText="1"/>
    </xf>
    <xf numFmtId="1" fontId="42" fillId="0" borderId="26" xfId="82" applyNumberFormat="1" applyFont="1" applyFill="1" applyBorder="1" applyAlignment="1">
      <alignment horizontal="center" vertical="center" wrapText="1"/>
    </xf>
    <xf numFmtId="1" fontId="42" fillId="0" borderId="14" xfId="82" applyNumberFormat="1" applyFont="1" applyFill="1" applyBorder="1" applyAlignment="1">
      <alignment horizontal="center" vertical="center" wrapText="1"/>
    </xf>
    <xf numFmtId="2" fontId="42" fillId="0" borderId="30" xfId="82" applyNumberFormat="1" applyFont="1" applyFill="1" applyBorder="1" applyAlignment="1">
      <alignment horizontal="center" vertical="center"/>
    </xf>
    <xf numFmtId="0" fontId="18" fillId="0" borderId="28" xfId="82" applyFont="1" applyFill="1" applyBorder="1" applyAlignment="1">
      <alignment horizontal="center" vertical="center" wrapText="1"/>
    </xf>
    <xf numFmtId="0" fontId="18" fillId="0" borderId="29" xfId="82" applyNumberFormat="1" applyFont="1" applyFill="1" applyBorder="1" applyAlignment="1">
      <alignment horizontal="center" vertical="center" wrapText="1"/>
    </xf>
    <xf numFmtId="0" fontId="10" fillId="0" borderId="28" xfId="82" applyFont="1" applyFill="1" applyBorder="1" applyAlignment="1">
      <alignment horizontal="center" vertical="center"/>
    </xf>
    <xf numFmtId="0" fontId="10" fillId="0" borderId="29" xfId="82" applyFont="1" applyFill="1" applyBorder="1" applyAlignment="1">
      <alignment horizontal="center"/>
    </xf>
    <xf numFmtId="0" fontId="42" fillId="0" borderId="25" xfId="82" applyFont="1" applyFill="1" applyBorder="1" applyAlignment="1">
      <alignment horizontal="center" vertical="center"/>
    </xf>
    <xf numFmtId="165" fontId="42" fillId="0" borderId="17" xfId="82" applyNumberFormat="1" applyFont="1" applyFill="1" applyBorder="1" applyAlignment="1">
      <alignment horizontal="center" vertical="center" wrapText="1"/>
    </xf>
    <xf numFmtId="46" fontId="42" fillId="0" borderId="17" xfId="82" applyNumberFormat="1" applyFont="1" applyFill="1" applyBorder="1" applyAlignment="1">
      <alignment horizontal="center" vertical="center" wrapText="1"/>
    </xf>
    <xf numFmtId="165" fontId="42" fillId="0" borderId="17" xfId="82" applyNumberFormat="1" applyFont="1" applyFill="1" applyBorder="1" applyAlignment="1">
      <alignment horizontal="center" vertical="center"/>
    </xf>
    <xf numFmtId="165" fontId="42" fillId="0" borderId="18" xfId="82" applyNumberFormat="1" applyFont="1" applyFill="1" applyBorder="1" applyAlignment="1">
      <alignment horizontal="center" vertical="center" wrapText="1"/>
    </xf>
    <xf numFmtId="165" fontId="42" fillId="0" borderId="26" xfId="82" applyNumberFormat="1" applyFont="1" applyFill="1" applyBorder="1" applyAlignment="1">
      <alignment horizontal="center" vertical="center" wrapText="1"/>
    </xf>
    <xf numFmtId="0" fontId="10" fillId="0" borderId="33" xfId="82" applyFont="1" applyFill="1" applyBorder="1" applyAlignment="1">
      <alignment horizontal="center"/>
    </xf>
    <xf numFmtId="0" fontId="10" fillId="0" borderId="34" xfId="82" applyFont="1" applyFill="1" applyBorder="1" applyAlignment="1">
      <alignment horizontal="center"/>
    </xf>
    <xf numFmtId="0" fontId="10" fillId="0" borderId="34" xfId="82" applyFont="1" applyFill="1" applyBorder="1" applyAlignment="1">
      <alignment horizontal="center" vertical="center"/>
    </xf>
    <xf numFmtId="0" fontId="10" fillId="0" borderId="35" xfId="82" applyFont="1" applyFill="1" applyBorder="1" applyAlignment="1">
      <alignment horizontal="center"/>
    </xf>
    <xf numFmtId="165" fontId="42" fillId="0" borderId="20" xfId="82" applyNumberFormat="1" applyFont="1" applyFill="1" applyBorder="1" applyAlignment="1">
      <alignment horizontal="center" vertical="center" wrapText="1"/>
    </xf>
    <xf numFmtId="46" fontId="42" fillId="0" borderId="20" xfId="82" applyNumberFormat="1" applyFont="1" applyFill="1" applyBorder="1" applyAlignment="1">
      <alignment horizontal="center" vertical="center" wrapText="1"/>
    </xf>
    <xf numFmtId="165" fontId="42" fillId="0" borderId="20" xfId="82" applyNumberFormat="1" applyFont="1" applyFill="1" applyBorder="1" applyAlignment="1">
      <alignment horizontal="center" vertical="center"/>
    </xf>
    <xf numFmtId="165" fontId="42" fillId="0" borderId="11" xfId="82" applyNumberFormat="1" applyFont="1" applyFill="1" applyBorder="1" applyAlignment="1">
      <alignment horizontal="center" vertical="center" wrapText="1"/>
    </xf>
    <xf numFmtId="46" fontId="42" fillId="0" borderId="11" xfId="82" applyNumberFormat="1" applyFont="1" applyFill="1" applyBorder="1" applyAlignment="1">
      <alignment horizontal="center" vertical="center" wrapText="1"/>
    </xf>
    <xf numFmtId="165" fontId="42" fillId="0" borderId="11" xfId="82" applyNumberFormat="1" applyFont="1" applyFill="1" applyBorder="1" applyAlignment="1">
      <alignment horizontal="center" vertical="center"/>
    </xf>
    <xf numFmtId="165" fontId="42" fillId="0" borderId="14" xfId="82" applyNumberFormat="1" applyFont="1" applyFill="1" applyBorder="1" applyAlignment="1">
      <alignment horizontal="center" vertical="center" wrapText="1"/>
    </xf>
    <xf numFmtId="165" fontId="42" fillId="0" borderId="14" xfId="82" applyNumberFormat="1" applyFont="1" applyFill="1" applyBorder="1" applyAlignment="1">
      <alignment horizontal="center" vertical="center"/>
    </xf>
    <xf numFmtId="0" fontId="63" fillId="0" borderId="33" xfId="82" applyFont="1" applyFill="1" applyBorder="1" applyAlignment="1">
      <alignment horizontal="center"/>
    </xf>
    <xf numFmtId="0" fontId="63" fillId="0" borderId="34" xfId="82" applyFont="1" applyFill="1" applyBorder="1" applyAlignment="1">
      <alignment horizontal="center"/>
    </xf>
    <xf numFmtId="0" fontId="63" fillId="0" borderId="35" xfId="82" applyFont="1" applyFill="1" applyBorder="1" applyAlignment="1">
      <alignment horizontal="center" vertical="center"/>
    </xf>
    <xf numFmtId="2" fontId="42" fillId="0" borderId="12" xfId="82" applyNumberFormat="1" applyFont="1" applyFill="1" applyBorder="1" applyAlignment="1">
      <alignment horizontal="center" vertical="center"/>
    </xf>
    <xf numFmtId="2" fontId="42" fillId="0" borderId="15" xfId="82" applyNumberFormat="1" applyFont="1" applyFill="1" applyBorder="1" applyAlignment="1">
      <alignment horizontal="center" vertical="center"/>
    </xf>
    <xf numFmtId="180" fontId="42" fillId="0" borderId="21" xfId="82" applyNumberFormat="1" applyFont="1" applyFill="1" applyBorder="1" applyAlignment="1">
      <alignment horizontal="center" vertical="center"/>
    </xf>
    <xf numFmtId="180" fontId="42" fillId="0" borderId="12" xfId="82" applyNumberFormat="1" applyFont="1" applyFill="1" applyBorder="1" applyAlignment="1">
      <alignment horizontal="center" vertical="center"/>
    </xf>
    <xf numFmtId="180" fontId="42" fillId="0" borderId="15" xfId="82" applyNumberFormat="1" applyFont="1" applyFill="1" applyBorder="1" applyAlignment="1">
      <alignment horizontal="center" vertical="center"/>
    </xf>
    <xf numFmtId="0" fontId="10" fillId="0" borderId="35" xfId="82" applyFont="1" applyFill="1" applyBorder="1" applyAlignment="1">
      <alignment horizontal="center" vertical="center"/>
    </xf>
    <xf numFmtId="14" fontId="65" fillId="0" borderId="11" xfId="0" applyNumberFormat="1" applyFont="1" applyBorder="1" applyAlignment="1">
      <alignment horizontal="center" vertical="center" wrapText="1"/>
    </xf>
    <xf numFmtId="0" fontId="65" fillId="0" borderId="11" xfId="255" applyFont="1" applyBorder="1" applyAlignment="1">
      <alignment horizontal="center" vertical="center" wrapText="1"/>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xf>
    <xf numFmtId="0" fontId="10" fillId="26" borderId="11" xfId="0" applyFont="1" applyFill="1" applyBorder="1" applyAlignment="1">
      <alignment horizontal="center" vertical="center"/>
    </xf>
    <xf numFmtId="0" fontId="10" fillId="0" borderId="14" xfId="0" applyFont="1" applyBorder="1" applyAlignment="1">
      <alignment horizontal="center" vertical="center"/>
    </xf>
    <xf numFmtId="165" fontId="42" fillId="0" borderId="20" xfId="82" applyNumberFormat="1" applyFont="1" applyBorder="1" applyAlignment="1">
      <alignment horizontal="center" vertical="center" wrapText="1"/>
    </xf>
    <xf numFmtId="0" fontId="13" fillId="0" borderId="11" xfId="0" applyFont="1" applyBorder="1" applyAlignment="1">
      <alignment horizontal="center" vertical="center" wrapText="1"/>
    </xf>
    <xf numFmtId="0" fontId="43" fillId="26" borderId="11" xfId="0" applyFont="1" applyFill="1" applyBorder="1" applyAlignment="1">
      <alignment horizontal="center" vertical="center" wrapText="1"/>
    </xf>
    <xf numFmtId="0" fontId="13" fillId="0" borderId="16" xfId="0" applyFont="1" applyBorder="1" applyAlignment="1">
      <alignment horizontal="center" vertical="center" wrapText="1"/>
    </xf>
    <xf numFmtId="1" fontId="60" fillId="26" borderId="14"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8" fillId="0" borderId="27" xfId="82" applyNumberFormat="1" applyFont="1" applyBorder="1" applyAlignment="1">
      <alignment horizontal="center" vertical="center" wrapText="1"/>
    </xf>
    <xf numFmtId="0" fontId="18" fillId="0" borderId="28" xfId="82" applyNumberFormat="1" applyFont="1" applyBorder="1" applyAlignment="1">
      <alignment horizontal="center" vertical="center"/>
    </xf>
    <xf numFmtId="0" fontId="10" fillId="0" borderId="27" xfId="82" applyFont="1" applyBorder="1" applyAlignment="1">
      <alignment horizontal="center"/>
    </xf>
    <xf numFmtId="0" fontId="10" fillId="0" borderId="28" xfId="82" applyFont="1" applyBorder="1" applyAlignment="1">
      <alignment horizontal="center"/>
    </xf>
    <xf numFmtId="0" fontId="10" fillId="0" borderId="29" xfId="82" applyFont="1" applyBorder="1" applyAlignment="1">
      <alignment horizontal="center" vertical="center"/>
    </xf>
    <xf numFmtId="0" fontId="42" fillId="0" borderId="19" xfId="82" applyFont="1" applyBorder="1" applyAlignment="1">
      <alignment horizontal="center" vertical="center"/>
    </xf>
    <xf numFmtId="17" fontId="13" fillId="0" borderId="20" xfId="0" applyNumberFormat="1" applyFont="1" applyBorder="1" applyAlignment="1">
      <alignment horizontal="center" vertical="center" wrapText="1"/>
    </xf>
    <xf numFmtId="1" fontId="42" fillId="0" borderId="20" xfId="82" applyNumberFormat="1" applyFont="1" applyBorder="1" applyAlignment="1">
      <alignment horizontal="center" vertical="center" wrapText="1"/>
    </xf>
    <xf numFmtId="2" fontId="42" fillId="0" borderId="21" xfId="82" applyNumberFormat="1" applyFont="1" applyBorder="1" applyAlignment="1">
      <alignment horizontal="center" vertical="center"/>
    </xf>
    <xf numFmtId="0" fontId="42" fillId="0" borderId="16" xfId="82" applyFont="1" applyBorder="1" applyAlignment="1">
      <alignment horizontal="center" vertical="center"/>
    </xf>
    <xf numFmtId="17" fontId="13" fillId="0" borderId="11" xfId="0" applyNumberFormat="1" applyFont="1" applyBorder="1" applyAlignment="1">
      <alignment horizontal="center" vertical="center" wrapText="1"/>
    </xf>
    <xf numFmtId="1" fontId="42" fillId="0" borderId="17" xfId="82" applyNumberFormat="1" applyFont="1" applyBorder="1" applyAlignment="1">
      <alignment horizontal="center" vertical="center" wrapText="1"/>
    </xf>
    <xf numFmtId="1" fontId="42" fillId="0" borderId="11" xfId="82" applyNumberFormat="1" applyFont="1" applyBorder="1" applyAlignment="1">
      <alignment horizontal="center" vertical="center" wrapText="1"/>
    </xf>
    <xf numFmtId="0" fontId="42" fillId="0" borderId="13" xfId="82" applyFont="1" applyBorder="1" applyAlignment="1">
      <alignment horizontal="center" vertical="center"/>
    </xf>
    <xf numFmtId="17" fontId="13" fillId="0" borderId="14" xfId="0" applyNumberFormat="1" applyFont="1" applyBorder="1" applyAlignment="1">
      <alignment horizontal="center" vertical="center" wrapText="1"/>
    </xf>
    <xf numFmtId="1" fontId="42" fillId="0" borderId="26" xfId="82" applyNumberFormat="1" applyFont="1" applyBorder="1" applyAlignment="1">
      <alignment horizontal="center" vertical="center" wrapText="1"/>
    </xf>
    <xf numFmtId="1" fontId="42" fillId="0" borderId="14" xfId="82" applyNumberFormat="1" applyFont="1" applyBorder="1" applyAlignment="1">
      <alignment horizontal="center" vertical="center" wrapText="1"/>
    </xf>
    <xf numFmtId="0" fontId="18" fillId="0" borderId="28" xfId="82" applyNumberFormat="1" applyFont="1" applyBorder="1" applyAlignment="1">
      <alignment horizontal="center" vertical="center" wrapText="1"/>
    </xf>
    <xf numFmtId="0" fontId="18" fillId="0" borderId="28" xfId="82" applyFont="1" applyBorder="1" applyAlignment="1">
      <alignment horizontal="center" vertical="center" wrapText="1"/>
    </xf>
    <xf numFmtId="0" fontId="10" fillId="0" borderId="28" xfId="82" applyFont="1" applyBorder="1" applyAlignment="1">
      <alignment horizontal="center" vertical="center"/>
    </xf>
    <xf numFmtId="0" fontId="10" fillId="0" borderId="29" xfId="82" applyFont="1" applyBorder="1" applyAlignment="1">
      <alignment horizontal="center"/>
    </xf>
    <xf numFmtId="165" fontId="42" fillId="0" borderId="17" xfId="82" applyNumberFormat="1" applyFont="1" applyBorder="1" applyAlignment="1">
      <alignment horizontal="center" vertical="center" wrapText="1"/>
    </xf>
    <xf numFmtId="46" fontId="42" fillId="0" borderId="17" xfId="82" applyNumberFormat="1" applyFont="1" applyBorder="1" applyAlignment="1">
      <alignment horizontal="center" vertical="center" wrapText="1"/>
    </xf>
    <xf numFmtId="165" fontId="42" fillId="0" borderId="17" xfId="82" applyNumberFormat="1" applyFont="1" applyBorder="1" applyAlignment="1">
      <alignment horizontal="center" vertical="center"/>
    </xf>
    <xf numFmtId="165" fontId="42" fillId="0" borderId="26" xfId="82" applyNumberFormat="1" applyFont="1" applyBorder="1" applyAlignment="1">
      <alignment horizontal="center" vertical="center" wrapText="1"/>
    </xf>
    <xf numFmtId="0" fontId="10" fillId="0" borderId="33" xfId="82" applyFont="1" applyBorder="1" applyAlignment="1">
      <alignment horizontal="center"/>
    </xf>
    <xf numFmtId="0" fontId="10" fillId="0" borderId="34" xfId="82" applyFont="1" applyBorder="1" applyAlignment="1">
      <alignment horizontal="center"/>
    </xf>
    <xf numFmtId="46" fontId="42" fillId="0" borderId="20" xfId="82" applyNumberFormat="1" applyFont="1" applyBorder="1" applyAlignment="1">
      <alignment horizontal="center" vertical="center" wrapText="1"/>
    </xf>
    <xf numFmtId="165" fontId="42" fillId="0" borderId="20" xfId="82" applyNumberFormat="1" applyFont="1" applyBorder="1" applyAlignment="1">
      <alignment horizontal="center" vertical="center"/>
    </xf>
    <xf numFmtId="2" fontId="42" fillId="0" borderId="12" xfId="82" applyNumberFormat="1" applyFont="1" applyBorder="1" applyAlignment="1">
      <alignment horizontal="center" vertical="center"/>
    </xf>
    <xf numFmtId="2" fontId="42" fillId="0" borderId="15" xfId="82" applyNumberFormat="1" applyFont="1" applyBorder="1" applyAlignment="1">
      <alignment horizontal="center" vertical="center"/>
    </xf>
    <xf numFmtId="0" fontId="18" fillId="0" borderId="0" xfId="82" applyFont="1" applyFill="1" applyAlignment="1">
      <alignment horizontal="right" vertical="center"/>
    </xf>
    <xf numFmtId="0" fontId="10" fillId="0" borderId="35" xfId="82" applyFont="1" applyBorder="1" applyAlignment="1">
      <alignment horizontal="center" vertical="center"/>
    </xf>
    <xf numFmtId="0" fontId="18" fillId="0" borderId="29" xfId="82" applyFont="1" applyBorder="1" applyAlignment="1">
      <alignment horizontal="center" vertical="center" wrapText="1"/>
    </xf>
    <xf numFmtId="180" fontId="42" fillId="0" borderId="21" xfId="82" applyNumberFormat="1" applyFont="1" applyBorder="1" applyAlignment="1">
      <alignment horizontal="center" vertical="center" wrapText="1"/>
    </xf>
    <xf numFmtId="180" fontId="42" fillId="0" borderId="18" xfId="82" applyNumberFormat="1" applyFont="1" applyBorder="1" applyAlignment="1">
      <alignment horizontal="center" vertical="center" wrapText="1"/>
    </xf>
    <xf numFmtId="165" fontId="42" fillId="0" borderId="26" xfId="82" applyNumberFormat="1" applyFont="1" applyBorder="1" applyAlignment="1">
      <alignment horizontal="center" vertical="center"/>
    </xf>
    <xf numFmtId="180" fontId="42" fillId="0" borderId="30" xfId="82" applyNumberFormat="1" applyFont="1" applyBorder="1" applyAlignment="1">
      <alignment horizontal="center" vertical="center" wrapText="1"/>
    </xf>
    <xf numFmtId="0" fontId="42" fillId="0" borderId="12" xfId="0" applyFont="1" applyBorder="1" applyAlignment="1">
      <alignment horizontal="center"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65"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7" fillId="0" borderId="16" xfId="1761" applyFont="1" applyBorder="1" applyAlignment="1">
      <alignment horizontal="center" vertical="top"/>
    </xf>
    <xf numFmtId="0" fontId="17" fillId="0" borderId="11" xfId="1761" applyFont="1" applyBorder="1" applyAlignment="1">
      <alignment horizontal="center" vertical="top"/>
    </xf>
    <xf numFmtId="0" fontId="17" fillId="0" borderId="12" xfId="1761" applyFont="1" applyBorder="1" applyAlignment="1">
      <alignment horizontal="center" vertical="top"/>
    </xf>
    <xf numFmtId="0" fontId="18" fillId="0" borderId="16" xfId="1761" applyFont="1" applyBorder="1" applyAlignment="1">
      <alignment horizontal="center" vertical="center" wrapText="1"/>
    </xf>
    <xf numFmtId="0" fontId="10" fillId="0" borderId="11" xfId="1761" applyFont="1" applyBorder="1" applyAlignment="1">
      <alignment vertical="center" wrapText="1"/>
    </xf>
    <xf numFmtId="0" fontId="10" fillId="0" borderId="12" xfId="1761" applyFont="1" applyBorder="1" applyAlignment="1">
      <alignment horizontal="center" vertical="center"/>
    </xf>
    <xf numFmtId="0" fontId="42" fillId="0" borderId="11" xfId="0" applyFont="1" applyFill="1" applyBorder="1" applyAlignment="1">
      <alignment horizontal="center" vertical="center" wrapText="1"/>
    </xf>
    <xf numFmtId="0" fontId="42" fillId="0" borderId="11" xfId="132" applyFont="1" applyFill="1" applyBorder="1" applyAlignment="1">
      <alignment horizontal="center" vertical="center" wrapText="1"/>
    </xf>
    <xf numFmtId="0" fontId="42" fillId="26" borderId="11" xfId="0" applyFont="1" applyFill="1" applyBorder="1" applyAlignment="1">
      <alignment horizontal="center" vertical="center"/>
    </xf>
    <xf numFmtId="0" fontId="14" fillId="0" borderId="13" xfId="0" applyFont="1" applyBorder="1" applyAlignment="1">
      <alignment horizontal="center" vertical="center" wrapText="1"/>
    </xf>
    <xf numFmtId="0" fontId="43" fillId="0" borderId="14" xfId="0" applyNumberFormat="1" applyFont="1" applyFill="1" applyBorder="1" applyAlignment="1">
      <alignment horizontal="center" vertical="center" wrapText="1"/>
    </xf>
    <xf numFmtId="0" fontId="43" fillId="0" borderId="15" xfId="0" applyNumberFormat="1" applyFont="1" applyFill="1" applyBorder="1" applyAlignment="1">
      <alignment horizontal="center" vertical="center" wrapText="1"/>
    </xf>
    <xf numFmtId="0" fontId="42" fillId="0" borderId="12" xfId="0" applyFont="1" applyFill="1" applyBorder="1" applyAlignment="1">
      <alignment horizontal="center" vertical="center"/>
    </xf>
    <xf numFmtId="0" fontId="0" fillId="0" borderId="0" xfId="0" applyAlignment="1">
      <alignment horizontal="center" vertical="center"/>
    </xf>
    <xf numFmtId="0" fontId="0" fillId="26" borderId="0" xfId="0" applyFill="1" applyAlignment="1">
      <alignment horizontal="center" vertical="center"/>
    </xf>
    <xf numFmtId="0" fontId="37" fillId="26" borderId="0" xfId="0" applyFont="1" applyFill="1" applyAlignment="1">
      <alignment horizontal="center" vertical="center"/>
    </xf>
    <xf numFmtId="0" fontId="2" fillId="0" borderId="0" xfId="3866" applyFont="1"/>
    <xf numFmtId="0" fontId="73" fillId="0" borderId="16" xfId="3867" applyFont="1" applyFill="1" applyBorder="1" applyAlignment="1">
      <alignment horizontal="center" vertical="center" wrapText="1"/>
    </xf>
    <xf numFmtId="0" fontId="73" fillId="0" borderId="11" xfId="3867" applyFont="1" applyFill="1" applyBorder="1" applyAlignment="1">
      <alignment horizontal="center" vertical="center" wrapText="1"/>
    </xf>
    <xf numFmtId="14" fontId="73" fillId="0" borderId="11" xfId="3867" applyNumberFormat="1" applyFont="1" applyFill="1" applyBorder="1" applyAlignment="1">
      <alignment horizontal="center" vertical="center" wrapText="1"/>
    </xf>
    <xf numFmtId="0" fontId="73" fillId="0" borderId="11" xfId="3866" applyFont="1" applyFill="1" applyBorder="1" applyAlignment="1">
      <alignment horizontal="center" vertical="center" wrapText="1"/>
    </xf>
    <xf numFmtId="0" fontId="2" fillId="0" borderId="13" xfId="3866" applyFont="1" applyBorder="1" applyAlignment="1">
      <alignment horizontal="center" vertical="center" wrapText="1"/>
    </xf>
    <xf numFmtId="0" fontId="2" fillId="0" borderId="14" xfId="3866" applyFont="1" applyBorder="1" applyAlignment="1">
      <alignment horizontal="center" vertical="center" wrapText="1"/>
    </xf>
    <xf numFmtId="0" fontId="74" fillId="0" borderId="11" xfId="3867" applyFont="1" applyFill="1" applyBorder="1" applyAlignment="1">
      <alignment horizontal="center" vertical="center" wrapText="1"/>
    </xf>
    <xf numFmtId="0" fontId="2" fillId="0" borderId="11" xfId="3866" applyFont="1" applyBorder="1" applyAlignment="1">
      <alignment horizontal="center" vertical="center" wrapText="1"/>
    </xf>
    <xf numFmtId="14" fontId="2" fillId="0" borderId="11" xfId="3866" applyNumberFormat="1" applyFont="1" applyBorder="1" applyAlignment="1">
      <alignment horizontal="center" vertical="center" wrapText="1"/>
    </xf>
    <xf numFmtId="0" fontId="2" fillId="0" borderId="11" xfId="3866" applyFont="1" applyBorder="1" applyAlignment="1">
      <alignment horizontal="center" vertical="center"/>
    </xf>
    <xf numFmtId="0" fontId="2" fillId="0" borderId="11" xfId="3866" applyFont="1" applyFill="1" applyBorder="1" applyAlignment="1">
      <alignment horizontal="center" vertical="center" wrapText="1"/>
    </xf>
    <xf numFmtId="14" fontId="2" fillId="0" borderId="11" xfId="3866" applyNumberFormat="1" applyFont="1" applyFill="1" applyBorder="1" applyAlignment="1">
      <alignment horizontal="center" vertical="center" wrapText="1"/>
    </xf>
    <xf numFmtId="0" fontId="2" fillId="0" borderId="11" xfId="3866" applyFont="1" applyFill="1" applyBorder="1" applyAlignment="1">
      <alignment horizontal="center" vertical="center"/>
    </xf>
    <xf numFmtId="0" fontId="2" fillId="0" borderId="41" xfId="3866" applyFont="1" applyBorder="1" applyAlignment="1">
      <alignment horizontal="center" vertical="center"/>
    </xf>
    <xf numFmtId="0" fontId="2" fillId="0" borderId="41" xfId="3866" applyFont="1" applyBorder="1" applyAlignment="1">
      <alignment horizontal="center" vertical="center" wrapText="1"/>
    </xf>
    <xf numFmtId="0" fontId="2" fillId="0" borderId="17" xfId="3866" applyFont="1" applyBorder="1" applyAlignment="1">
      <alignment horizontal="center" vertical="center"/>
    </xf>
    <xf numFmtId="0" fontId="75" fillId="0" borderId="11" xfId="3866" applyFont="1" applyBorder="1" applyAlignment="1">
      <alignment horizontal="center" vertical="center" wrapText="1"/>
    </xf>
    <xf numFmtId="0" fontId="2" fillId="26" borderId="11" xfId="3866" applyFont="1" applyFill="1" applyBorder="1" applyAlignment="1">
      <alignment horizontal="center" vertical="center" wrapText="1"/>
    </xf>
    <xf numFmtId="14" fontId="2" fillId="26" borderId="11" xfId="3866" applyNumberFormat="1" applyFont="1" applyFill="1" applyBorder="1" applyAlignment="1">
      <alignment horizontal="center" vertical="center" wrapText="1"/>
    </xf>
    <xf numFmtId="0" fontId="2" fillId="0" borderId="38" xfId="3866" applyFont="1" applyBorder="1" applyAlignment="1">
      <alignment horizontal="center" vertical="center" wrapText="1"/>
    </xf>
    <xf numFmtId="14" fontId="2" fillId="0" borderId="11" xfId="3866" applyNumberFormat="1" applyFont="1" applyFill="1" applyBorder="1" applyAlignment="1">
      <alignment horizontal="right" vertical="center"/>
    </xf>
    <xf numFmtId="0" fontId="2" fillId="0" borderId="39" xfId="3866" applyFont="1" applyBorder="1" applyAlignment="1">
      <alignment horizontal="center" vertical="center" wrapText="1"/>
    </xf>
    <xf numFmtId="0" fontId="76" fillId="0" borderId="0" xfId="3866" applyFont="1"/>
    <xf numFmtId="0" fontId="2" fillId="0" borderId="11" xfId="3866" applyFont="1" applyFill="1" applyBorder="1" applyAlignment="1">
      <alignment vertical="center" wrapText="1"/>
    </xf>
    <xf numFmtId="0" fontId="66" fillId="0" borderId="11" xfId="3866" applyFont="1" applyFill="1" applyBorder="1" applyAlignment="1">
      <alignment horizontal="center" vertical="center" wrapText="1"/>
    </xf>
    <xf numFmtId="0" fontId="66" fillId="0" borderId="11" xfId="3866" applyFont="1" applyFill="1" applyBorder="1" applyAlignment="1">
      <alignment horizontal="center" vertical="center"/>
    </xf>
    <xf numFmtId="0" fontId="2" fillId="0" borderId="42" xfId="3866" applyFont="1" applyFill="1" applyBorder="1" applyAlignment="1">
      <alignment horizontal="center" vertical="center" wrapText="1"/>
    </xf>
    <xf numFmtId="0" fontId="2" fillId="0" borderId="11" xfId="3866" applyFont="1" applyBorder="1"/>
    <xf numFmtId="14" fontId="2" fillId="0" borderId="42" xfId="3866" applyNumberFormat="1" applyFont="1" applyFill="1" applyBorder="1" applyAlignment="1">
      <alignment horizontal="center" vertical="center" wrapText="1"/>
    </xf>
    <xf numFmtId="14" fontId="2" fillId="0" borderId="0" xfId="3866" applyNumberFormat="1" applyFont="1"/>
    <xf numFmtId="0" fontId="2" fillId="0" borderId="0" xfId="3866" applyFont="1" applyAlignment="1">
      <alignment horizontal="center" vertical="center"/>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8" fillId="0" borderId="13" xfId="1761" applyFont="1" applyBorder="1" applyAlignment="1">
      <alignment horizontal="center" vertical="center" wrapText="1"/>
    </xf>
    <xf numFmtId="0" fontId="10" fillId="0" borderId="14" xfId="1761" applyFont="1" applyBorder="1" applyAlignment="1">
      <alignment vertical="center" wrapText="1"/>
    </xf>
    <xf numFmtId="0" fontId="10" fillId="0" borderId="15" xfId="1761" applyFont="1" applyBorder="1" applyAlignment="1">
      <alignment horizontal="center" vertical="center"/>
    </xf>
    <xf numFmtId="0" fontId="65" fillId="0" borderId="12" xfId="0" applyFont="1" applyBorder="1" applyAlignment="1">
      <alignment horizontal="center" vertical="center" wrapText="1"/>
    </xf>
    <xf numFmtId="14" fontId="65" fillId="0" borderId="14" xfId="0" applyNumberFormat="1" applyFont="1" applyBorder="1" applyAlignment="1">
      <alignment horizontal="center" vertical="center" wrapText="1"/>
    </xf>
    <xf numFmtId="0" fontId="65" fillId="0" borderId="14" xfId="0" applyFont="1" applyBorder="1" applyAlignment="1">
      <alignment horizontal="center" vertical="center" wrapText="1"/>
    </xf>
    <xf numFmtId="0" fontId="65" fillId="0" borderId="14" xfId="255" applyFont="1" applyBorder="1" applyAlignment="1">
      <alignment horizontal="center" vertical="center" wrapText="1"/>
    </xf>
    <xf numFmtId="0" fontId="65" fillId="0" borderId="15" xfId="0" applyFont="1" applyBorder="1" applyAlignment="1">
      <alignment horizontal="center" vertical="center" wrapText="1"/>
    </xf>
    <xf numFmtId="0" fontId="2" fillId="0" borderId="14" xfId="3866" applyNumberFormat="1" applyFont="1" applyBorder="1" applyAlignment="1">
      <alignment horizontal="center" vertical="center" wrapText="1"/>
    </xf>
    <xf numFmtId="0" fontId="1" fillId="0" borderId="11" xfId="3866" applyFont="1" applyBorder="1" applyAlignment="1">
      <alignment horizontal="center" vertical="center" wrapText="1"/>
    </xf>
    <xf numFmtId="0" fontId="77" fillId="0" borderId="0" xfId="0" applyFont="1" applyFill="1" applyBorder="1" applyAlignment="1">
      <alignment vertical="center" wrapText="1"/>
    </xf>
    <xf numFmtId="0" fontId="78" fillId="0" borderId="0" xfId="0" applyFont="1" applyAlignment="1"/>
    <xf numFmtId="0" fontId="12" fillId="0" borderId="0" xfId="0" applyFont="1" applyAlignment="1">
      <alignment vertical="center"/>
    </xf>
    <xf numFmtId="0" fontId="61" fillId="0" borderId="46" xfId="0" applyFont="1" applyFill="1" applyBorder="1" applyAlignment="1">
      <alignment horizontal="center" vertical="center" wrapText="1"/>
    </xf>
    <xf numFmtId="0" fontId="61" fillId="0" borderId="36" xfId="0" applyFont="1" applyFill="1" applyBorder="1" applyAlignment="1">
      <alignment horizontal="left" vertical="center" wrapText="1"/>
    </xf>
    <xf numFmtId="0" fontId="60" fillId="0" borderId="37" xfId="0" applyFont="1" applyFill="1" applyBorder="1" applyAlignment="1">
      <alignment horizontal="center" vertical="center" wrapText="1"/>
    </xf>
    <xf numFmtId="181" fontId="60" fillId="0" borderId="46" xfId="0" applyNumberFormat="1" applyFont="1" applyFill="1" applyBorder="1" applyAlignment="1">
      <alignment horizontal="center" vertical="center" wrapText="1"/>
    </xf>
    <xf numFmtId="0" fontId="60" fillId="0" borderId="0" xfId="0" applyFont="1" applyAlignment="1"/>
    <xf numFmtId="0" fontId="61" fillId="0" borderId="47" xfId="0" applyFont="1" applyFill="1" applyBorder="1" applyAlignment="1">
      <alignment horizontal="center" vertical="center" wrapText="1"/>
    </xf>
    <xf numFmtId="0" fontId="61" fillId="0" borderId="24" xfId="0" applyFont="1" applyFill="1" applyBorder="1" applyAlignment="1">
      <alignment horizontal="left" vertical="center" wrapText="1"/>
    </xf>
    <xf numFmtId="0" fontId="60" fillId="0" borderId="23" xfId="0" applyFont="1" applyFill="1" applyBorder="1" applyAlignment="1">
      <alignment horizontal="center" vertical="center" wrapText="1"/>
    </xf>
    <xf numFmtId="181" fontId="60" fillId="0" borderId="47" xfId="0" applyNumberFormat="1" applyFont="1" applyFill="1" applyBorder="1" applyAlignment="1">
      <alignment horizontal="center" vertical="center" wrapText="1"/>
    </xf>
    <xf numFmtId="181" fontId="61" fillId="0" borderId="47" xfId="0" applyNumberFormat="1" applyFont="1" applyFill="1" applyBorder="1" applyAlignment="1">
      <alignment horizontal="center" vertical="center" wrapText="1"/>
    </xf>
    <xf numFmtId="0" fontId="61" fillId="0" borderId="48" xfId="0" applyFont="1" applyFill="1" applyBorder="1" applyAlignment="1">
      <alignment horizontal="center" vertical="center" wrapText="1"/>
    </xf>
    <xf numFmtId="0" fontId="61" fillId="0" borderId="49" xfId="0" applyFont="1" applyFill="1" applyBorder="1" applyAlignment="1">
      <alignment horizontal="left" vertical="center" wrapText="1"/>
    </xf>
    <xf numFmtId="0" fontId="60" fillId="0" borderId="50" xfId="0" applyFont="1" applyFill="1" applyBorder="1" applyAlignment="1">
      <alignment horizontal="center" vertical="center" wrapText="1"/>
    </xf>
    <xf numFmtId="2" fontId="61" fillId="0" borderId="48"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horizontal="center" vertical="center" wrapText="1"/>
    </xf>
    <xf numFmtId="2" fontId="13" fillId="0" borderId="37" xfId="0" applyNumberFormat="1" applyFont="1" applyFill="1" applyBorder="1" applyAlignment="1">
      <alignment horizontal="center" vertical="center" wrapText="1"/>
    </xf>
    <xf numFmtId="2" fontId="13" fillId="0" borderId="55" xfId="0" applyNumberFormat="1" applyFont="1" applyFill="1" applyBorder="1" applyAlignment="1">
      <alignment horizontal="center" vertical="center" wrapText="1"/>
    </xf>
    <xf numFmtId="2" fontId="13" fillId="0" borderId="46" xfId="0" applyNumberFormat="1" applyFont="1" applyFill="1" applyBorder="1" applyAlignment="1">
      <alignment horizontal="center" vertical="center" wrapText="1"/>
    </xf>
    <xf numFmtId="2" fontId="11" fillId="0" borderId="46"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38" xfId="0" applyNumberFormat="1" applyFont="1" applyFill="1" applyBorder="1" applyAlignment="1">
      <alignment horizontal="center" vertical="center" wrapText="1"/>
    </xf>
    <xf numFmtId="2" fontId="13" fillId="0" borderId="47" xfId="0" applyNumberFormat="1" applyFont="1" applyFill="1" applyBorder="1" applyAlignment="1">
      <alignment horizontal="center" vertical="center" wrapText="1"/>
    </xf>
    <xf numFmtId="2" fontId="11" fillId="0" borderId="47" xfId="0" applyNumberFormat="1" applyFont="1" applyFill="1" applyBorder="1" applyAlignment="1">
      <alignment horizontal="center" vertical="center" wrapText="1"/>
    </xf>
    <xf numFmtId="2" fontId="13" fillId="0" borderId="56" xfId="0" applyNumberFormat="1" applyFont="1" applyFill="1" applyBorder="1" applyAlignment="1">
      <alignment horizontal="center" vertical="center" wrapText="1"/>
    </xf>
    <xf numFmtId="181" fontId="13" fillId="0" borderId="27" xfId="0" applyNumberFormat="1" applyFont="1" applyFill="1" applyBorder="1" applyAlignment="1">
      <alignment horizontal="center" vertical="center" wrapText="1"/>
    </xf>
    <xf numFmtId="181" fontId="13" fillId="0" borderId="29" xfId="0" applyNumberFormat="1" applyFont="1" applyFill="1" applyBorder="1" applyAlignment="1">
      <alignment horizontal="center" vertical="center" wrapText="1"/>
    </xf>
    <xf numFmtId="2" fontId="13" fillId="0" borderId="32" xfId="0" applyNumberFormat="1" applyFont="1" applyFill="1" applyBorder="1" applyAlignment="1">
      <alignment horizontal="center" vertical="center" wrapText="1"/>
    </xf>
    <xf numFmtId="2" fontId="13" fillId="0" borderId="53" xfId="0" applyNumberFormat="1" applyFont="1" applyFill="1" applyBorder="1" applyAlignment="1">
      <alignment horizontal="center" vertical="center" wrapText="1"/>
    </xf>
    <xf numFmtId="2" fontId="13" fillId="0" borderId="51" xfId="0" applyNumberFormat="1" applyFont="1" applyFill="1" applyBorder="1" applyAlignment="1">
      <alignment horizontal="center" vertical="center" wrapText="1"/>
    </xf>
    <xf numFmtId="2" fontId="11" fillId="0" borderId="51" xfId="0" applyNumberFormat="1" applyFont="1" applyFill="1" applyBorder="1" applyAlignment="1">
      <alignment horizontal="center" vertical="center" wrapText="1"/>
    </xf>
    <xf numFmtId="182" fontId="13" fillId="0" borderId="37" xfId="0" applyNumberFormat="1" applyFont="1" applyFill="1" applyBorder="1" applyAlignment="1">
      <alignment horizontal="center" vertical="center" wrapText="1"/>
    </xf>
    <xf numFmtId="182" fontId="13" fillId="0" borderId="23" xfId="0" applyNumberFormat="1" applyFont="1" applyFill="1" applyBorder="1" applyAlignment="1">
      <alignment horizontal="center" vertical="center" wrapText="1"/>
    </xf>
    <xf numFmtId="181" fontId="14" fillId="0" borderId="27" xfId="0" applyNumberFormat="1" applyFont="1" applyBorder="1" applyAlignment="1">
      <alignment horizontal="center" vertical="center" wrapText="1"/>
    </xf>
    <xf numFmtId="2" fontId="14" fillId="0" borderId="32" xfId="0" applyNumberFormat="1" applyFont="1" applyFill="1" applyBorder="1" applyAlignment="1">
      <alignment horizontal="center" vertical="center" wrapText="1"/>
    </xf>
    <xf numFmtId="2" fontId="14" fillId="0" borderId="53" xfId="0" applyNumberFormat="1" applyFont="1" applyFill="1" applyBorder="1" applyAlignment="1">
      <alignment horizontal="center" vertical="center" wrapText="1"/>
    </xf>
    <xf numFmtId="2" fontId="14" fillId="0" borderId="51" xfId="0" applyNumberFormat="1" applyFont="1" applyFill="1" applyBorder="1" applyAlignment="1">
      <alignment horizontal="center" vertical="center" wrapText="1"/>
    </xf>
    <xf numFmtId="2" fontId="42" fillId="0" borderId="51" xfId="0" applyNumberFormat="1" applyFont="1" applyFill="1" applyBorder="1" applyAlignment="1">
      <alignment horizontal="center" vertical="center" wrapText="1"/>
    </xf>
    <xf numFmtId="0" fontId="42" fillId="0" borderId="0" xfId="0" applyFont="1" applyAlignment="1"/>
    <xf numFmtId="0" fontId="13" fillId="0" borderId="0" xfId="0" applyFont="1" applyAlignment="1">
      <alignment horizontal="right" vertical="center" wrapText="1"/>
    </xf>
    <xf numFmtId="0" fontId="13" fillId="0" borderId="0" xfId="0" applyFont="1" applyAlignment="1">
      <alignment vertical="center"/>
    </xf>
    <xf numFmtId="0" fontId="13" fillId="0" borderId="0" xfId="0" applyFont="1" applyAlignment="1">
      <alignment vertical="center" wrapText="1"/>
    </xf>
    <xf numFmtId="181" fontId="11" fillId="0" borderId="19" xfId="0" applyNumberFormat="1" applyFont="1" applyFill="1" applyBorder="1" applyAlignment="1">
      <alignment horizontal="center" vertical="center" wrapText="1"/>
    </xf>
    <xf numFmtId="181" fontId="11" fillId="0" borderId="21" xfId="0" applyNumberFormat="1" applyFont="1" applyFill="1" applyBorder="1" applyAlignment="1">
      <alignment horizontal="center" vertical="center" wrapText="1"/>
    </xf>
    <xf numFmtId="181" fontId="11" fillId="0" borderId="16" xfId="0" applyNumberFormat="1" applyFont="1" applyFill="1" applyBorder="1" applyAlignment="1">
      <alignment horizontal="center" vertical="center" wrapText="1"/>
    </xf>
    <xf numFmtId="181" fontId="11" fillId="0" borderId="12" xfId="0" applyNumberFormat="1" applyFont="1" applyFill="1" applyBorder="1" applyAlignment="1">
      <alignment horizontal="center" vertical="center" wrapText="1"/>
    </xf>
    <xf numFmtId="181" fontId="11" fillId="0" borderId="44" xfId="0" applyNumberFormat="1" applyFont="1" applyFill="1" applyBorder="1" applyAlignment="1">
      <alignment horizontal="center" vertical="center" wrapText="1"/>
    </xf>
    <xf numFmtId="181" fontId="11" fillId="0" borderId="45" xfId="0" applyNumberFormat="1" applyFont="1" applyFill="1" applyBorder="1" applyAlignment="1">
      <alignment horizontal="center" vertical="center" wrapText="1"/>
    </xf>
    <xf numFmtId="181" fontId="60" fillId="0" borderId="0" xfId="0" applyNumberFormat="1" applyFont="1" applyAlignment="1"/>
    <xf numFmtId="2" fontId="60" fillId="0" borderId="0" xfId="0" applyNumberFormat="1" applyFont="1" applyAlignment="1"/>
    <xf numFmtId="0" fontId="43" fillId="0" borderId="16"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68" fillId="0" borderId="19" xfId="0" applyFont="1" applyBorder="1" applyAlignment="1">
      <alignment horizontal="center" vertical="center" wrapText="1"/>
    </xf>
    <xf numFmtId="0" fontId="68" fillId="0" borderId="20" xfId="0" applyFont="1" applyBorder="1" applyAlignment="1">
      <alignment horizontal="center" vertical="center" wrapText="1"/>
    </xf>
    <xf numFmtId="0" fontId="68" fillId="0" borderId="2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73" fillId="0" borderId="11" xfId="3866" applyFont="1" applyFill="1" applyBorder="1" applyAlignment="1">
      <alignment horizontal="center"/>
    </xf>
    <xf numFmtId="0" fontId="43" fillId="26" borderId="11" xfId="0" applyFont="1" applyFill="1" applyBorder="1" applyAlignment="1">
      <alignment horizontal="center" vertical="center" wrapText="1"/>
    </xf>
    <xf numFmtId="0" fontId="62" fillId="0" borderId="16"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2" xfId="0" applyFont="1" applyBorder="1" applyAlignment="1">
      <alignment horizontal="center" vertical="center" wrapText="1"/>
    </xf>
    <xf numFmtId="0" fontId="61" fillId="0" borderId="16"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8" fillId="0" borderId="40" xfId="0" applyFont="1" applyBorder="1" applyAlignment="1">
      <alignment horizontal="center" vertical="center" wrapText="1"/>
    </xf>
    <xf numFmtId="0" fontId="68" fillId="0" borderId="37" xfId="0" applyFont="1" applyBorder="1" applyAlignment="1">
      <alignment horizontal="center" vertical="center" wrapText="1"/>
    </xf>
    <xf numFmtId="0" fontId="68" fillId="0" borderId="3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1" fontId="64" fillId="0" borderId="16" xfId="0" applyNumberFormat="1" applyFont="1" applyBorder="1" applyAlignment="1">
      <alignment horizontal="center" vertical="center" wrapText="1"/>
    </xf>
    <xf numFmtId="14" fontId="64" fillId="0" borderId="11" xfId="0" applyNumberFormat="1" applyFont="1" applyBorder="1" applyAlignment="1">
      <alignment horizontal="center" vertical="center" wrapText="1"/>
    </xf>
    <xf numFmtId="14" fontId="64" fillId="0" borderId="14" xfId="0" applyNumberFormat="1" applyFont="1" applyBorder="1" applyAlignment="1">
      <alignment horizontal="center" vertical="center" wrapText="1"/>
    </xf>
    <xf numFmtId="1" fontId="64" fillId="0" borderId="13" xfId="0" applyNumberFormat="1" applyFont="1" applyBorder="1" applyAlignment="1">
      <alignment horizontal="center" vertical="center" wrapText="1"/>
    </xf>
    <xf numFmtId="0" fontId="68" fillId="0" borderId="38" xfId="0" applyFont="1" applyBorder="1" applyAlignment="1">
      <alignment horizontal="center" vertical="center" wrapText="1"/>
    </xf>
    <xf numFmtId="0" fontId="68" fillId="0" borderId="23" xfId="0" applyFont="1" applyBorder="1" applyAlignment="1">
      <alignment horizontal="center" vertical="center" wrapText="1"/>
    </xf>
    <xf numFmtId="0" fontId="68"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2" xfId="82" applyFont="1" applyFill="1" applyBorder="1" applyAlignment="1">
      <alignment horizontal="center" vertical="center"/>
    </xf>
    <xf numFmtId="0" fontId="18" fillId="0" borderId="0" xfId="82" applyFont="1" applyAlignment="1">
      <alignment horizontal="center" vertical="center" wrapText="1"/>
    </xf>
    <xf numFmtId="0" fontId="68" fillId="0" borderId="0" xfId="82" applyFont="1" applyFill="1" applyAlignment="1">
      <alignment horizontal="center" vertical="center"/>
    </xf>
    <xf numFmtId="0" fontId="14" fillId="0" borderId="0" xfId="82" applyFont="1" applyFill="1" applyAlignment="1">
      <alignment horizontal="center" vertical="center"/>
    </xf>
    <xf numFmtId="0" fontId="16" fillId="0" borderId="0" xfId="82" applyFont="1" applyFill="1" applyAlignment="1">
      <alignment horizontal="center" vertical="center"/>
    </xf>
    <xf numFmtId="0" fontId="16" fillId="0" borderId="31" xfId="82" applyFont="1" applyFill="1" applyBorder="1" applyAlignment="1">
      <alignment horizontal="center" vertical="center"/>
    </xf>
    <xf numFmtId="0" fontId="17" fillId="0" borderId="31" xfId="82" applyFont="1" applyFill="1" applyBorder="1" applyAlignment="1">
      <alignment horizontal="center" vertical="center" wrapText="1"/>
    </xf>
    <xf numFmtId="0" fontId="18" fillId="0" borderId="0" xfId="82" applyFont="1" applyFill="1" applyAlignment="1">
      <alignment horizontal="center" vertical="center" wrapText="1"/>
    </xf>
    <xf numFmtId="0" fontId="14" fillId="0" borderId="0" xfId="82" applyFont="1" applyFill="1" applyBorder="1" applyAlignment="1">
      <alignment horizontal="center" vertical="center"/>
    </xf>
    <xf numFmtId="0" fontId="17" fillId="0" borderId="0" xfId="82" applyFont="1" applyFill="1" applyAlignment="1">
      <alignment horizontal="center" vertical="center"/>
    </xf>
    <xf numFmtId="0" fontId="17" fillId="0" borderId="31" xfId="82" applyFont="1" applyFill="1" applyBorder="1" applyAlignment="1">
      <alignment horizontal="center" vertical="center"/>
    </xf>
    <xf numFmtId="0" fontId="40" fillId="0" borderId="31" xfId="82" applyFont="1" applyFill="1" applyBorder="1" applyAlignment="1">
      <alignment horizontal="center" vertical="center"/>
    </xf>
    <xf numFmtId="0" fontId="14" fillId="0" borderId="0" xfId="82" applyFont="1" applyFill="1" applyAlignment="1">
      <alignment horizontal="center"/>
    </xf>
    <xf numFmtId="0" fontId="40" fillId="0" borderId="0" xfId="82" applyFont="1" applyFill="1" applyAlignment="1">
      <alignment horizontal="center" vertical="center"/>
    </xf>
    <xf numFmtId="0" fontId="16" fillId="0" borderId="31" xfId="82" applyFont="1" applyBorder="1" applyAlignment="1">
      <alignment horizontal="center" vertical="center"/>
    </xf>
    <xf numFmtId="0" fontId="43" fillId="0" borderId="0" xfId="82" applyFont="1" applyAlignment="1">
      <alignment horizontal="center"/>
    </xf>
    <xf numFmtId="0" fontId="14" fillId="0" borderId="0" xfId="82" applyFont="1" applyAlignment="1">
      <alignment horizontal="center" vertical="center" wrapText="1"/>
    </xf>
    <xf numFmtId="0" fontId="16" fillId="0" borderId="0" xfId="82" applyFont="1" applyAlignment="1">
      <alignment horizontal="center" vertical="center"/>
    </xf>
    <xf numFmtId="0" fontId="77" fillId="0" borderId="19" xfId="0" applyFont="1" applyFill="1" applyBorder="1" applyAlignment="1">
      <alignment horizontal="center" vertical="center" wrapText="1"/>
    </xf>
    <xf numFmtId="0" fontId="77" fillId="0" borderId="20"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1" xfId="0" applyFont="1" applyFill="1" applyBorder="1" applyAlignment="1">
      <alignment horizontal="center" vertical="center" wrapText="1"/>
    </xf>
    <xf numFmtId="0" fontId="77" fillId="0" borderId="12" xfId="0" applyFont="1" applyFill="1" applyBorder="1" applyAlignment="1">
      <alignment horizontal="center" vertical="center" wrapText="1"/>
    </xf>
    <xf numFmtId="0" fontId="77" fillId="0" borderId="44" xfId="0" applyFont="1" applyFill="1" applyBorder="1" applyAlignment="1">
      <alignment horizontal="center" vertical="center" wrapText="1"/>
    </xf>
    <xf numFmtId="0" fontId="77" fillId="0" borderId="41" xfId="0" applyFont="1" applyFill="1" applyBorder="1" applyAlignment="1">
      <alignment horizontal="center" vertical="center" wrapText="1"/>
    </xf>
    <xf numFmtId="0" fontId="77" fillId="0" borderId="45" xfId="0" applyFont="1" applyFill="1" applyBorder="1" applyAlignment="1">
      <alignment horizontal="center" vertical="center" wrapText="1"/>
    </xf>
    <xf numFmtId="0" fontId="68" fillId="0" borderId="11"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6" xfId="0" applyFont="1" applyFill="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0" borderId="32" xfId="0" applyFont="1" applyBorder="1" applyAlignment="1">
      <alignment horizontal="center" vertical="center" wrapText="1"/>
    </xf>
    <xf numFmtId="0" fontId="79" fillId="0" borderId="19" xfId="0" applyFont="1" applyBorder="1" applyAlignment="1">
      <alignment horizontal="center" vertical="center" wrapText="1"/>
    </xf>
    <xf numFmtId="0" fontId="79" fillId="0" borderId="20" xfId="0" applyFont="1" applyBorder="1" applyAlignment="1">
      <alignment horizontal="center" vertical="center" wrapText="1"/>
    </xf>
    <xf numFmtId="0" fontId="79" fillId="0" borderId="21" xfId="0" applyFont="1" applyBorder="1" applyAlignment="1">
      <alignment horizontal="center" vertical="center" wrapText="1"/>
    </xf>
    <xf numFmtId="0" fontId="77" fillId="0" borderId="16" xfId="0" applyFont="1" applyBorder="1" applyAlignment="1">
      <alignment horizontal="center" vertical="center" wrapText="1"/>
    </xf>
    <xf numFmtId="0" fontId="77" fillId="0" borderId="11" xfId="0" applyFont="1" applyBorder="1" applyAlignment="1">
      <alignment horizontal="center" vertical="center" wrapText="1"/>
    </xf>
    <xf numFmtId="0" fontId="77" fillId="0" borderId="12" xfId="0" applyFont="1" applyBorder="1" applyAlignment="1">
      <alignment horizontal="center" vertical="center" wrapText="1"/>
    </xf>
    <xf numFmtId="0" fontId="43" fillId="0" borderId="44" xfId="0" applyFont="1" applyFill="1" applyBorder="1" applyAlignment="1">
      <alignment horizontal="center" vertical="center" wrapText="1"/>
    </xf>
    <xf numFmtId="0" fontId="43" fillId="0" borderId="41" xfId="0" applyFont="1" applyFill="1" applyBorder="1" applyAlignment="1">
      <alignment horizontal="center" vertical="center" wrapText="1"/>
    </xf>
    <xf numFmtId="0" fontId="43" fillId="0" borderId="45"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1" fillId="0" borderId="11" xfId="0" applyFont="1" applyFill="1" applyBorder="1" applyAlignment="1">
      <alignment horizontal="left" vertical="center" wrapText="1"/>
    </xf>
    <xf numFmtId="0" fontId="11" fillId="0" borderId="11" xfId="0" applyFont="1" applyFill="1" applyBorder="1" applyAlignment="1">
      <alignment horizontal="center" vertical="top" wrapText="1"/>
    </xf>
    <xf numFmtId="0" fontId="43"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17" xfId="0" applyFont="1" applyFill="1" applyBorder="1" applyAlignment="1">
      <alignment horizontal="center" vertical="center" wrapText="1"/>
    </xf>
  </cellXfs>
  <cellStyles count="3868">
    <cellStyle name="??                          " xfId="1"/>
    <cellStyle name="??                           1" xfId="271"/>
    <cellStyle name="??                           10" xfId="1564"/>
    <cellStyle name="??                           11" xfId="1737"/>
    <cellStyle name="??                           12" xfId="1910"/>
    <cellStyle name="??                           13" xfId="2083"/>
    <cellStyle name="??                           14" xfId="2256"/>
    <cellStyle name="??                           15" xfId="2429"/>
    <cellStyle name="??                           16" xfId="2602"/>
    <cellStyle name="??                           17" xfId="2775"/>
    <cellStyle name="??                           18" xfId="2948"/>
    <cellStyle name="??                           19" xfId="3121"/>
    <cellStyle name="??                           2" xfId="2"/>
    <cellStyle name="??                           2 10" xfId="2140"/>
    <cellStyle name="??                           2 11" xfId="2313"/>
    <cellStyle name="??                           2 12" xfId="2486"/>
    <cellStyle name="??                           2 13" xfId="2659"/>
    <cellStyle name="??                           2 14" xfId="2832"/>
    <cellStyle name="??                           2 15" xfId="3005"/>
    <cellStyle name="??                           2 16" xfId="3178"/>
    <cellStyle name="??                           2 17" xfId="3349"/>
    <cellStyle name="??                           2 18" xfId="3518"/>
    <cellStyle name="??                           2 19" xfId="3677"/>
    <cellStyle name="??                           2 2" xfId="574"/>
    <cellStyle name="??                           2 20" xfId="3809"/>
    <cellStyle name="??                           2 21" xfId="410"/>
    <cellStyle name="??                           2 3" xfId="929"/>
    <cellStyle name="??                           2 4" xfId="1102"/>
    <cellStyle name="??                           2 5" xfId="1275"/>
    <cellStyle name="??                           2 6" xfId="1448"/>
    <cellStyle name="??                           2 7" xfId="1621"/>
    <cellStyle name="??                           2 8" xfId="1794"/>
    <cellStyle name="??                           2 9" xfId="1967"/>
    <cellStyle name="??                           20" xfId="3294"/>
    <cellStyle name="??                           21" xfId="3464"/>
    <cellStyle name="??                           22" xfId="3630"/>
    <cellStyle name="??                           3" xfId="3"/>
    <cellStyle name="??                           3 10" xfId="1911"/>
    <cellStyle name="??                           3 11" xfId="2084"/>
    <cellStyle name="??                           3 12" xfId="2257"/>
    <cellStyle name="??                           3 13" xfId="2430"/>
    <cellStyle name="??                           3 14" xfId="2603"/>
    <cellStyle name="??                           3 15" xfId="2776"/>
    <cellStyle name="??                           3 16" xfId="2949"/>
    <cellStyle name="??                           3 17" xfId="3122"/>
    <cellStyle name="??                           3 18" xfId="3295"/>
    <cellStyle name="??                           3 19" xfId="3465"/>
    <cellStyle name="??                           3 2" xfId="575"/>
    <cellStyle name="??                           3 20" xfId="3631"/>
    <cellStyle name="??                           3 21" xfId="411"/>
    <cellStyle name="??                           3 3" xfId="665"/>
    <cellStyle name="??                           3 4" xfId="873"/>
    <cellStyle name="??                           3 5" xfId="1046"/>
    <cellStyle name="??                           3 6" xfId="1219"/>
    <cellStyle name="??                           3 7" xfId="1392"/>
    <cellStyle name="??                           3 8" xfId="1565"/>
    <cellStyle name="??                           3 9" xfId="1738"/>
    <cellStyle name="??                           4" xfId="573"/>
    <cellStyle name="??                           5" xfId="666"/>
    <cellStyle name="??                           6" xfId="872"/>
    <cellStyle name="??                           7" xfId="1045"/>
    <cellStyle name="??                           8" xfId="1218"/>
    <cellStyle name="??                           9" xfId="1391"/>
    <cellStyle name="??                          _SoP002 (2)" xfId="4"/>
    <cellStyle name="_Accident sop00-2" xfId="5"/>
    <cellStyle name="_Accident sop00-2 10" xfId="928"/>
    <cellStyle name="_Accident sop00-2 11" xfId="1101"/>
    <cellStyle name="_Accident sop00-2 12" xfId="1274"/>
    <cellStyle name="_Accident sop00-2 13" xfId="1447"/>
    <cellStyle name="_Accident sop00-2 14" xfId="1620"/>
    <cellStyle name="_Accident sop00-2 15" xfId="1793"/>
    <cellStyle name="_Accident sop00-2 16" xfId="1966"/>
    <cellStyle name="_Accident sop00-2 17" xfId="2139"/>
    <cellStyle name="_Accident sop00-2 18" xfId="2312"/>
    <cellStyle name="_Accident sop00-2 19" xfId="2485"/>
    <cellStyle name="_Accident sop00-2 2" xfId="130"/>
    <cellStyle name="_Accident sop00-2 2 10" xfId="2076"/>
    <cellStyle name="_Accident sop00-2 2 11" xfId="2249"/>
    <cellStyle name="_Accident sop00-2 2 12" xfId="2422"/>
    <cellStyle name="_Accident sop00-2 2 13" xfId="2595"/>
    <cellStyle name="_Accident sop00-2 2 14" xfId="2768"/>
    <cellStyle name="_Accident sop00-2 2 15" xfId="2941"/>
    <cellStyle name="_Accident sop00-2 2 16" xfId="3114"/>
    <cellStyle name="_Accident sop00-2 2 17" xfId="3287"/>
    <cellStyle name="_Accident sop00-2 2 18" xfId="3458"/>
    <cellStyle name="_Accident sop00-2 2 19" xfId="3626"/>
    <cellStyle name="_Accident sop00-2 2 2" xfId="674"/>
    <cellStyle name="_Accident sop00-2 2 20" xfId="3783"/>
    <cellStyle name="_Accident sop00-2 2 21" xfId="441"/>
    <cellStyle name="_Accident sop00-2 2 3" xfId="865"/>
    <cellStyle name="_Accident sop00-2 2 4" xfId="1038"/>
    <cellStyle name="_Accident sop00-2 2 5" xfId="1211"/>
    <cellStyle name="_Accident sop00-2 2 6" xfId="1384"/>
    <cellStyle name="_Accident sop00-2 2 7" xfId="1557"/>
    <cellStyle name="_Accident sop00-2 2 8" xfId="1730"/>
    <cellStyle name="_Accident sop00-2 2 9" xfId="1903"/>
    <cellStyle name="_Accident sop00-2 20" xfId="2658"/>
    <cellStyle name="_Accident sop00-2 21" xfId="2831"/>
    <cellStyle name="_Accident sop00-2 22" xfId="3004"/>
    <cellStyle name="_Accident sop00-2 23" xfId="3177"/>
    <cellStyle name="_Accident sop00-2 24" xfId="3348"/>
    <cellStyle name="_Accident sop00-2 25" xfId="3517"/>
    <cellStyle name="_Accident sop00-2 26" xfId="3676"/>
    <cellStyle name="_Accident sop00-2 27" xfId="3808"/>
    <cellStyle name="_Accident sop00-2 28" xfId="412"/>
    <cellStyle name="_Accident sop00-2 3" xfId="139"/>
    <cellStyle name="_Accident sop00-2 3 10" xfId="2071"/>
    <cellStyle name="_Accident sop00-2 3 11" xfId="2244"/>
    <cellStyle name="_Accident sop00-2 3 12" xfId="2417"/>
    <cellStyle name="_Accident sop00-2 3 13" xfId="2590"/>
    <cellStyle name="_Accident sop00-2 3 14" xfId="2763"/>
    <cellStyle name="_Accident sop00-2 3 15" xfId="2936"/>
    <cellStyle name="_Accident sop00-2 3 16" xfId="3109"/>
    <cellStyle name="_Accident sop00-2 3 17" xfId="3282"/>
    <cellStyle name="_Accident sop00-2 3 18" xfId="3453"/>
    <cellStyle name="_Accident sop00-2 3 19" xfId="3621"/>
    <cellStyle name="_Accident sop00-2 3 2" xfId="683"/>
    <cellStyle name="_Accident sop00-2 3 20" xfId="3778"/>
    <cellStyle name="_Accident sop00-2 3 21" xfId="449"/>
    <cellStyle name="_Accident sop00-2 3 3" xfId="860"/>
    <cellStyle name="_Accident sop00-2 3 4" xfId="1033"/>
    <cellStyle name="_Accident sop00-2 3 5" xfId="1206"/>
    <cellStyle name="_Accident sop00-2 3 6" xfId="1379"/>
    <cellStyle name="_Accident sop00-2 3 7" xfId="1552"/>
    <cellStyle name="_Accident sop00-2 3 8" xfId="1725"/>
    <cellStyle name="_Accident sop00-2 3 9" xfId="1898"/>
    <cellStyle name="_Accident sop00-2 4" xfId="192"/>
    <cellStyle name="_Accident sop00-2 4 10" xfId="2037"/>
    <cellStyle name="_Accident sop00-2 4 11" xfId="2210"/>
    <cellStyle name="_Accident sop00-2 4 12" xfId="2383"/>
    <cellStyle name="_Accident sop00-2 4 13" xfId="2556"/>
    <cellStyle name="_Accident sop00-2 4 14" xfId="2729"/>
    <cellStyle name="_Accident sop00-2 4 15" xfId="2902"/>
    <cellStyle name="_Accident sop00-2 4 16" xfId="3075"/>
    <cellStyle name="_Accident sop00-2 4 17" xfId="3248"/>
    <cellStyle name="_Accident sop00-2 4 18" xfId="3419"/>
    <cellStyle name="_Accident sop00-2 4 19" xfId="3587"/>
    <cellStyle name="_Accident sop00-2 4 2" xfId="734"/>
    <cellStyle name="_Accident sop00-2 4 20" xfId="3744"/>
    <cellStyle name="_Accident sop00-2 4 21" xfId="497"/>
    <cellStyle name="_Accident sop00-2 4 3" xfId="826"/>
    <cellStyle name="_Accident sop00-2 4 4" xfId="999"/>
    <cellStyle name="_Accident sop00-2 4 5" xfId="1172"/>
    <cellStyle name="_Accident sop00-2 4 6" xfId="1345"/>
    <cellStyle name="_Accident sop00-2 4 7" xfId="1518"/>
    <cellStyle name="_Accident sop00-2 4 8" xfId="1691"/>
    <cellStyle name="_Accident sop00-2 4 9" xfId="1864"/>
    <cellStyle name="_Accident sop00-2 5" xfId="206"/>
    <cellStyle name="_Accident sop00-2 5 10" xfId="2028"/>
    <cellStyle name="_Accident sop00-2 5 11" xfId="2201"/>
    <cellStyle name="_Accident sop00-2 5 12" xfId="2374"/>
    <cellStyle name="_Accident sop00-2 5 13" xfId="2547"/>
    <cellStyle name="_Accident sop00-2 5 14" xfId="2720"/>
    <cellStyle name="_Accident sop00-2 5 15" xfId="2893"/>
    <cellStyle name="_Accident sop00-2 5 16" xfId="3066"/>
    <cellStyle name="_Accident sop00-2 5 17" xfId="3239"/>
    <cellStyle name="_Accident sop00-2 5 18" xfId="3410"/>
    <cellStyle name="_Accident sop00-2 5 19" xfId="3578"/>
    <cellStyle name="_Accident sop00-2 5 2" xfId="748"/>
    <cellStyle name="_Accident sop00-2 5 20" xfId="3735"/>
    <cellStyle name="_Accident sop00-2 5 21" xfId="509"/>
    <cellStyle name="_Accident sop00-2 5 3" xfId="817"/>
    <cellStyle name="_Accident sop00-2 5 4" xfId="990"/>
    <cellStyle name="_Accident sop00-2 5 5" xfId="1163"/>
    <cellStyle name="_Accident sop00-2 5 6" xfId="1336"/>
    <cellStyle name="_Accident sop00-2 5 7" xfId="1509"/>
    <cellStyle name="_Accident sop00-2 5 8" xfId="1682"/>
    <cellStyle name="_Accident sop00-2 5 9" xfId="1855"/>
    <cellStyle name="_Accident sop00-2 6" xfId="230"/>
    <cellStyle name="_Accident sop00-2 6 10" xfId="2156"/>
    <cellStyle name="_Accident sop00-2 6 11" xfId="2329"/>
    <cellStyle name="_Accident sop00-2 6 12" xfId="2502"/>
    <cellStyle name="_Accident sop00-2 6 13" xfId="2675"/>
    <cellStyle name="_Accident sop00-2 6 14" xfId="2848"/>
    <cellStyle name="_Accident sop00-2 6 15" xfId="3021"/>
    <cellStyle name="_Accident sop00-2 6 16" xfId="3194"/>
    <cellStyle name="_Accident sop00-2 6 17" xfId="3365"/>
    <cellStyle name="_Accident sop00-2 6 18" xfId="3534"/>
    <cellStyle name="_Accident sop00-2 6 19" xfId="3693"/>
    <cellStyle name="_Accident sop00-2 6 2" xfId="772"/>
    <cellStyle name="_Accident sop00-2 6 20" xfId="3823"/>
    <cellStyle name="_Accident sop00-2 6 21" xfId="531"/>
    <cellStyle name="_Accident sop00-2 6 3" xfId="945"/>
    <cellStyle name="_Accident sop00-2 6 4" xfId="1118"/>
    <cellStyle name="_Accident sop00-2 6 5" xfId="1291"/>
    <cellStyle name="_Accident sop00-2 6 6" xfId="1464"/>
    <cellStyle name="_Accident sop00-2 6 7" xfId="1637"/>
    <cellStyle name="_Accident sop00-2 6 8" xfId="1810"/>
    <cellStyle name="_Accident sop00-2 6 9" xfId="1983"/>
    <cellStyle name="_Accident sop00-2 7" xfId="213"/>
    <cellStyle name="_Accident sop00-2 7 10" xfId="2023"/>
    <cellStyle name="_Accident sop00-2 7 11" xfId="2196"/>
    <cellStyle name="_Accident sop00-2 7 12" xfId="2369"/>
    <cellStyle name="_Accident sop00-2 7 13" xfId="2542"/>
    <cellStyle name="_Accident sop00-2 7 14" xfId="2715"/>
    <cellStyle name="_Accident sop00-2 7 15" xfId="2888"/>
    <cellStyle name="_Accident sop00-2 7 16" xfId="3061"/>
    <cellStyle name="_Accident sop00-2 7 17" xfId="3234"/>
    <cellStyle name="_Accident sop00-2 7 18" xfId="3405"/>
    <cellStyle name="_Accident sop00-2 7 19" xfId="3574"/>
    <cellStyle name="_Accident sop00-2 7 2" xfId="755"/>
    <cellStyle name="_Accident sop00-2 7 20" xfId="3731"/>
    <cellStyle name="_Accident sop00-2 7 21" xfId="515"/>
    <cellStyle name="_Accident sop00-2 7 3" xfId="812"/>
    <cellStyle name="_Accident sop00-2 7 4" xfId="985"/>
    <cellStyle name="_Accident sop00-2 7 5" xfId="1158"/>
    <cellStyle name="_Accident sop00-2 7 6" xfId="1331"/>
    <cellStyle name="_Accident sop00-2 7 7" xfId="1504"/>
    <cellStyle name="_Accident sop00-2 7 8" xfId="1677"/>
    <cellStyle name="_Accident sop00-2 7 9" xfId="1850"/>
    <cellStyle name="_Accident sop00-2 8" xfId="240"/>
    <cellStyle name="_Accident sop00-2 8 10" xfId="2166"/>
    <cellStyle name="_Accident sop00-2 8 11" xfId="2339"/>
    <cellStyle name="_Accident sop00-2 8 12" xfId="2512"/>
    <cellStyle name="_Accident sop00-2 8 13" xfId="2685"/>
    <cellStyle name="_Accident sop00-2 8 14" xfId="2858"/>
    <cellStyle name="_Accident sop00-2 8 15" xfId="3031"/>
    <cellStyle name="_Accident sop00-2 8 16" xfId="3204"/>
    <cellStyle name="_Accident sop00-2 8 17" xfId="3375"/>
    <cellStyle name="_Accident sop00-2 8 18" xfId="3544"/>
    <cellStyle name="_Accident sop00-2 8 19" xfId="3703"/>
    <cellStyle name="_Accident sop00-2 8 2" xfId="782"/>
    <cellStyle name="_Accident sop00-2 8 20" xfId="3829"/>
    <cellStyle name="_Accident sop00-2 8 21" xfId="537"/>
    <cellStyle name="_Accident sop00-2 8 3" xfId="955"/>
    <cellStyle name="_Accident sop00-2 8 4" xfId="1128"/>
    <cellStyle name="_Accident sop00-2 8 5" xfId="1301"/>
    <cellStyle name="_Accident sop00-2 8 6" xfId="1474"/>
    <cellStyle name="_Accident sop00-2 8 7" xfId="1647"/>
    <cellStyle name="_Accident sop00-2 8 8" xfId="1820"/>
    <cellStyle name="_Accident sop00-2 8 9" xfId="1993"/>
    <cellStyle name="_Accident sop00-2 9" xfId="576"/>
    <cellStyle name="•W€_G7ATD" xfId="6"/>
    <cellStyle name="20% - Accent1" xfId="7" builtinId="30" customBuiltin="1"/>
    <cellStyle name="20% - Accent1 2" xfId="272"/>
    <cellStyle name="20% - Accent1 2 2" xfId="273"/>
    <cellStyle name="20% - Accent2" xfId="8" builtinId="34" customBuiltin="1"/>
    <cellStyle name="20% - Accent2 2" xfId="274"/>
    <cellStyle name="20% - Accent2 2 2" xfId="275"/>
    <cellStyle name="20% - Accent3" xfId="9" builtinId="38" customBuiltin="1"/>
    <cellStyle name="20% - Accent3 2" xfId="276"/>
    <cellStyle name="20% - Accent3 2 2" xfId="277"/>
    <cellStyle name="20% - Accent4" xfId="10" builtinId="42" customBuiltin="1"/>
    <cellStyle name="20% - Accent4 2" xfId="278"/>
    <cellStyle name="20% - Accent4 2 2" xfId="279"/>
    <cellStyle name="20% - Accent5" xfId="11" builtinId="46" customBuiltin="1"/>
    <cellStyle name="20% - Accent5 2" xfId="280"/>
    <cellStyle name="20% - Accent5 2 2" xfId="281"/>
    <cellStyle name="20% - Accent6" xfId="12" builtinId="50" customBuiltin="1"/>
    <cellStyle name="20% - Accent6 2" xfId="282"/>
    <cellStyle name="20% - Accent6 2 2" xfId="283"/>
    <cellStyle name="40% - Accent1" xfId="13" builtinId="31" customBuiltin="1"/>
    <cellStyle name="40% - Accent1 2" xfId="284"/>
    <cellStyle name="40% - Accent1 2 2" xfId="285"/>
    <cellStyle name="40% - Accent2" xfId="14" builtinId="35" customBuiltin="1"/>
    <cellStyle name="40% - Accent2 2" xfId="286"/>
    <cellStyle name="40% - Accent2 2 2" xfId="287"/>
    <cellStyle name="40% - Accent3" xfId="15" builtinId="39" customBuiltin="1"/>
    <cellStyle name="40% - Accent3 2" xfId="288"/>
    <cellStyle name="40% - Accent3 2 2" xfId="289"/>
    <cellStyle name="40% - Accent4" xfId="16" builtinId="43" customBuiltin="1"/>
    <cellStyle name="40% - Accent4 2" xfId="290"/>
    <cellStyle name="40% - Accent4 2 2" xfId="291"/>
    <cellStyle name="40% - Accent5" xfId="17" builtinId="47" customBuiltin="1"/>
    <cellStyle name="40% - Accent5 2" xfId="292"/>
    <cellStyle name="40% - Accent5 2 2" xfId="293"/>
    <cellStyle name="40% - Accent6" xfId="18" builtinId="51" customBuiltin="1"/>
    <cellStyle name="40% - Accent6 2" xfId="294"/>
    <cellStyle name="40% - Accent6 2 2" xfId="295"/>
    <cellStyle name="60% - Accent1" xfId="19" builtinId="32" customBuiltin="1"/>
    <cellStyle name="60% - Accent1 2" xfId="296"/>
    <cellStyle name="60% - Accent1 2 2" xfId="297"/>
    <cellStyle name="60% - Accent2" xfId="20" builtinId="36" customBuiltin="1"/>
    <cellStyle name="60% - Accent2 2" xfId="298"/>
    <cellStyle name="60% - Accent2 2 2" xfId="299"/>
    <cellStyle name="60% - Accent3" xfId="21" builtinId="40" customBuiltin="1"/>
    <cellStyle name="60% - Accent3 2" xfId="300"/>
    <cellStyle name="60% - Accent3 2 2" xfId="301"/>
    <cellStyle name="60% - Accent4" xfId="22" builtinId="44" customBuiltin="1"/>
    <cellStyle name="60% - Accent4 2" xfId="302"/>
    <cellStyle name="60% - Accent4 2 2" xfId="303"/>
    <cellStyle name="60% - Accent5" xfId="23" builtinId="48" customBuiltin="1"/>
    <cellStyle name="60% - Accent5 2" xfId="304"/>
    <cellStyle name="60% - Accent5 2 2" xfId="305"/>
    <cellStyle name="60% - Accent6" xfId="24" builtinId="52" customBuiltin="1"/>
    <cellStyle name="60% - Accent6 2" xfId="306"/>
    <cellStyle name="60% - Accent6 2 2" xfId="307"/>
    <cellStyle name="Accent1" xfId="25" builtinId="29" customBuiltin="1"/>
    <cellStyle name="Accent1 2" xfId="308"/>
    <cellStyle name="Accent1 2 2" xfId="309"/>
    <cellStyle name="Accent2" xfId="26" builtinId="33" customBuiltin="1"/>
    <cellStyle name="Accent2 2" xfId="310"/>
    <cellStyle name="Accent2 2 2" xfId="311"/>
    <cellStyle name="Accent3" xfId="27" builtinId="37" customBuiltin="1"/>
    <cellStyle name="Accent3 2" xfId="312"/>
    <cellStyle name="Accent3 2 2" xfId="313"/>
    <cellStyle name="Accent4" xfId="28" builtinId="41" customBuiltin="1"/>
    <cellStyle name="Accent4 2" xfId="314"/>
    <cellStyle name="Accent4 2 2" xfId="315"/>
    <cellStyle name="Accent5" xfId="29" builtinId="45" customBuiltin="1"/>
    <cellStyle name="Accent5 2" xfId="316"/>
    <cellStyle name="Accent5 2 2" xfId="317"/>
    <cellStyle name="Accent6" xfId="30" builtinId="49" customBuiltin="1"/>
    <cellStyle name="Accent6 2" xfId="318"/>
    <cellStyle name="Accent6 2 2" xfId="319"/>
    <cellStyle name="AeE­ [0]_INQUIRY ¿μ¾÷AßAø " xfId="31"/>
    <cellStyle name="AeE­_INQUIRY ¿μ¾÷AßAø " xfId="32"/>
    <cellStyle name="AÞ¸¶ [0]_INQUIRY ¿?¾÷AßAø " xfId="33"/>
    <cellStyle name="AÞ¸¶_INQUIRY ¿?¾÷AßAø " xfId="34"/>
    <cellStyle name="Bad" xfId="35" builtinId="27" customBuiltin="1"/>
    <cellStyle name="Bad 2" xfId="320"/>
    <cellStyle name="Bad 2 2" xfId="321"/>
    <cellStyle name="Black" xfId="36"/>
    <cellStyle name="Black 1" xfId="322"/>
    <cellStyle name="Black 2" xfId="323"/>
    <cellStyle name="Black_Accident 2009-10 Sabarmati Circle" xfId="324"/>
    <cellStyle name="Border" xfId="37"/>
    <cellStyle name="Border 1" xfId="325"/>
    <cellStyle name="Border 2" xfId="326"/>
    <cellStyle name="Border_Accident 2009-10 Sabarmati Circle" xfId="327"/>
    <cellStyle name="C?AØ_¿?¾÷CoE² " xfId="38"/>
    <cellStyle name="C￥AØ_¿μ¾÷CoE² " xfId="39"/>
    <cellStyle name="Calculation" xfId="40" builtinId="22" customBuiltin="1"/>
    <cellStyle name="Calculation 2" xfId="328"/>
    <cellStyle name="Calculation 2 2" xfId="329"/>
    <cellStyle name="Check Cell" xfId="41" builtinId="23" customBuiltin="1"/>
    <cellStyle name="Check Cell 2" xfId="330"/>
    <cellStyle name="Check Cell 2 2" xfId="331"/>
    <cellStyle name="Comma0" xfId="42"/>
    <cellStyle name="Comma0 1" xfId="332"/>
    <cellStyle name="Comma0 10" xfId="244"/>
    <cellStyle name="Comma0 10 10" xfId="2170"/>
    <cellStyle name="Comma0 10 11" xfId="2343"/>
    <cellStyle name="Comma0 10 12" xfId="2516"/>
    <cellStyle name="Comma0 10 13" xfId="2689"/>
    <cellStyle name="Comma0 10 14" xfId="2862"/>
    <cellStyle name="Comma0 10 15" xfId="3035"/>
    <cellStyle name="Comma0 10 16" xfId="3208"/>
    <cellStyle name="Comma0 10 17" xfId="3379"/>
    <cellStyle name="Comma0 10 18" xfId="3548"/>
    <cellStyle name="Comma0 10 19" xfId="3707"/>
    <cellStyle name="Comma0 10 2" xfId="786"/>
    <cellStyle name="Comma0 10 20" xfId="3833"/>
    <cellStyle name="Comma0 10 21" xfId="541"/>
    <cellStyle name="Comma0 10 3" xfId="959"/>
    <cellStyle name="Comma0 10 4" xfId="1132"/>
    <cellStyle name="Comma0 10 5" xfId="1305"/>
    <cellStyle name="Comma0 10 6" xfId="1478"/>
    <cellStyle name="Comma0 10 7" xfId="1651"/>
    <cellStyle name="Comma0 10 8" xfId="1824"/>
    <cellStyle name="Comma0 10 9" xfId="1997"/>
    <cellStyle name="Comma0 11" xfId="609"/>
    <cellStyle name="Comma0 12" xfId="797"/>
    <cellStyle name="Comma0 13" xfId="970"/>
    <cellStyle name="Comma0 14" xfId="1143"/>
    <cellStyle name="Comma0 15" xfId="1316"/>
    <cellStyle name="Comma0 16" xfId="1489"/>
    <cellStyle name="Comma0 17" xfId="1662"/>
    <cellStyle name="Comma0 18" xfId="1835"/>
    <cellStyle name="Comma0 19" xfId="2008"/>
    <cellStyle name="Comma0 2" xfId="43"/>
    <cellStyle name="Comma0 2 10" xfId="2000"/>
    <cellStyle name="Comma0 2 11" xfId="2173"/>
    <cellStyle name="Comma0 2 12" xfId="2346"/>
    <cellStyle name="Comma0 2 13" xfId="2519"/>
    <cellStyle name="Comma0 2 14" xfId="2692"/>
    <cellStyle name="Comma0 2 15" xfId="2865"/>
    <cellStyle name="Comma0 2 16" xfId="3038"/>
    <cellStyle name="Comma0 2 17" xfId="3211"/>
    <cellStyle name="Comma0 2 18" xfId="3382"/>
    <cellStyle name="Comma0 2 19" xfId="3551"/>
    <cellStyle name="Comma0 2 2" xfId="610"/>
    <cellStyle name="Comma0 2 20" xfId="3710"/>
    <cellStyle name="Comma0 2 21" xfId="413"/>
    <cellStyle name="Comma0 2 3" xfId="789"/>
    <cellStyle name="Comma0 2 4" xfId="962"/>
    <cellStyle name="Comma0 2 5" xfId="1135"/>
    <cellStyle name="Comma0 2 6" xfId="1308"/>
    <cellStyle name="Comma0 2 7" xfId="1481"/>
    <cellStyle name="Comma0 2 8" xfId="1654"/>
    <cellStyle name="Comma0 2 9" xfId="1827"/>
    <cellStyle name="Comma0 20" xfId="2181"/>
    <cellStyle name="Comma0 21" xfId="2354"/>
    <cellStyle name="Comma0 22" xfId="2527"/>
    <cellStyle name="Comma0 23" xfId="2700"/>
    <cellStyle name="Comma0 24" xfId="2873"/>
    <cellStyle name="Comma0 25" xfId="3046"/>
    <cellStyle name="Comma0 26" xfId="3219"/>
    <cellStyle name="Comma0 27" xfId="3390"/>
    <cellStyle name="Comma0 28" xfId="3559"/>
    <cellStyle name="Comma0 29" xfId="3716"/>
    <cellStyle name="Comma0 3" xfId="44"/>
    <cellStyle name="Comma0 3 10" xfId="1989"/>
    <cellStyle name="Comma0 3 11" xfId="2162"/>
    <cellStyle name="Comma0 3 12" xfId="2335"/>
    <cellStyle name="Comma0 3 13" xfId="2508"/>
    <cellStyle name="Comma0 3 14" xfId="2681"/>
    <cellStyle name="Comma0 3 15" xfId="2854"/>
    <cellStyle name="Comma0 3 16" xfId="3027"/>
    <cellStyle name="Comma0 3 17" xfId="3200"/>
    <cellStyle name="Comma0 3 18" xfId="3371"/>
    <cellStyle name="Comma0 3 19" xfId="3540"/>
    <cellStyle name="Comma0 3 2" xfId="611"/>
    <cellStyle name="Comma0 3 20" xfId="3699"/>
    <cellStyle name="Comma0 3 21" xfId="414"/>
    <cellStyle name="Comma0 3 3" xfId="778"/>
    <cellStyle name="Comma0 3 4" xfId="951"/>
    <cellStyle name="Comma0 3 5" xfId="1124"/>
    <cellStyle name="Comma0 3 6" xfId="1297"/>
    <cellStyle name="Comma0 3 7" xfId="1470"/>
    <cellStyle name="Comma0 3 8" xfId="1643"/>
    <cellStyle name="Comma0 3 9" xfId="1816"/>
    <cellStyle name="Comma0 4" xfId="133"/>
    <cellStyle name="Comma0 4 10" xfId="1948"/>
    <cellStyle name="Comma0 4 11" xfId="2121"/>
    <cellStyle name="Comma0 4 12" xfId="2294"/>
    <cellStyle name="Comma0 4 13" xfId="2467"/>
    <cellStyle name="Comma0 4 14" xfId="2640"/>
    <cellStyle name="Comma0 4 15" xfId="2813"/>
    <cellStyle name="Comma0 4 16" xfId="2986"/>
    <cellStyle name="Comma0 4 17" xfId="3159"/>
    <cellStyle name="Comma0 4 18" xfId="3331"/>
    <cellStyle name="Comma0 4 19" xfId="3500"/>
    <cellStyle name="Comma0 4 2" xfId="677"/>
    <cellStyle name="Comma0 4 20" xfId="3660"/>
    <cellStyle name="Comma0 4 21" xfId="443"/>
    <cellStyle name="Comma0 4 3" xfId="606"/>
    <cellStyle name="Comma0 4 4" xfId="910"/>
    <cellStyle name="Comma0 4 5" xfId="1083"/>
    <cellStyle name="Comma0 4 6" xfId="1256"/>
    <cellStyle name="Comma0 4 7" xfId="1429"/>
    <cellStyle name="Comma0 4 8" xfId="1602"/>
    <cellStyle name="Comma0 4 9" xfId="1775"/>
    <cellStyle name="Comma0 5" xfId="175"/>
    <cellStyle name="Comma0 5 10" xfId="1589"/>
    <cellStyle name="Comma0 5 11" xfId="1762"/>
    <cellStyle name="Comma0 5 12" xfId="1935"/>
    <cellStyle name="Comma0 5 13" xfId="2108"/>
    <cellStyle name="Comma0 5 14" xfId="2281"/>
    <cellStyle name="Comma0 5 15" xfId="2454"/>
    <cellStyle name="Comma0 5 16" xfId="2627"/>
    <cellStyle name="Comma0 5 17" xfId="2800"/>
    <cellStyle name="Comma0 5 18" xfId="2973"/>
    <cellStyle name="Comma0 5 19" xfId="3146"/>
    <cellStyle name="Comma0 5 2" xfId="718"/>
    <cellStyle name="Comma0 5 20" xfId="3319"/>
    <cellStyle name="Comma0 5 21" xfId="481"/>
    <cellStyle name="Comma0 5 3" xfId="592"/>
    <cellStyle name="Comma0 5 4" xfId="655"/>
    <cellStyle name="Comma0 5 5" xfId="628"/>
    <cellStyle name="Comma0 5 6" xfId="897"/>
    <cellStyle name="Comma0 5 7" xfId="1070"/>
    <cellStyle name="Comma0 5 8" xfId="1243"/>
    <cellStyle name="Comma0 5 9" xfId="1416"/>
    <cellStyle name="Comma0 6" xfId="199"/>
    <cellStyle name="Comma0 6 10" xfId="1960"/>
    <cellStyle name="Comma0 6 11" xfId="2133"/>
    <cellStyle name="Comma0 6 12" xfId="2306"/>
    <cellStyle name="Comma0 6 13" xfId="2479"/>
    <cellStyle name="Comma0 6 14" xfId="2652"/>
    <cellStyle name="Comma0 6 15" xfId="2825"/>
    <cellStyle name="Comma0 6 16" xfId="2998"/>
    <cellStyle name="Comma0 6 17" xfId="3171"/>
    <cellStyle name="Comma0 6 18" xfId="3342"/>
    <cellStyle name="Comma0 6 19" xfId="3511"/>
    <cellStyle name="Comma0 6 2" xfId="741"/>
    <cellStyle name="Comma0 6 20" xfId="3671"/>
    <cellStyle name="Comma0 6 21" xfId="503"/>
    <cellStyle name="Comma0 6 3" xfId="584"/>
    <cellStyle name="Comma0 6 4" xfId="922"/>
    <cellStyle name="Comma0 6 5" xfId="1095"/>
    <cellStyle name="Comma0 6 6" xfId="1268"/>
    <cellStyle name="Comma0 6 7" xfId="1441"/>
    <cellStyle name="Comma0 6 8" xfId="1614"/>
    <cellStyle name="Comma0 6 9" xfId="1787"/>
    <cellStyle name="Comma0 7" xfId="214"/>
    <cellStyle name="Comma0 7 10" xfId="1963"/>
    <cellStyle name="Comma0 7 11" xfId="2136"/>
    <cellStyle name="Comma0 7 12" xfId="2309"/>
    <cellStyle name="Comma0 7 13" xfId="2482"/>
    <cellStyle name="Comma0 7 14" xfId="2655"/>
    <cellStyle name="Comma0 7 15" xfId="2828"/>
    <cellStyle name="Comma0 7 16" xfId="3001"/>
    <cellStyle name="Comma0 7 17" xfId="3174"/>
    <cellStyle name="Comma0 7 18" xfId="3345"/>
    <cellStyle name="Comma0 7 19" xfId="3514"/>
    <cellStyle name="Comma0 7 2" xfId="756"/>
    <cellStyle name="Comma0 7 20" xfId="3674"/>
    <cellStyle name="Comma0 7 21" xfId="516"/>
    <cellStyle name="Comma0 7 3" xfId="579"/>
    <cellStyle name="Comma0 7 4" xfId="925"/>
    <cellStyle name="Comma0 7 5" xfId="1098"/>
    <cellStyle name="Comma0 7 6" xfId="1271"/>
    <cellStyle name="Comma0 7 7" xfId="1444"/>
    <cellStyle name="Comma0 7 8" xfId="1617"/>
    <cellStyle name="Comma0 7 9" xfId="1790"/>
    <cellStyle name="Comma0 8" xfId="228"/>
    <cellStyle name="Comma0 8 10" xfId="2154"/>
    <cellStyle name="Comma0 8 11" xfId="2327"/>
    <cellStyle name="Comma0 8 12" xfId="2500"/>
    <cellStyle name="Comma0 8 13" xfId="2673"/>
    <cellStyle name="Comma0 8 14" xfId="2846"/>
    <cellStyle name="Comma0 8 15" xfId="3019"/>
    <cellStyle name="Comma0 8 16" xfId="3192"/>
    <cellStyle name="Comma0 8 17" xfId="3363"/>
    <cellStyle name="Comma0 8 18" xfId="3532"/>
    <cellStyle name="Comma0 8 19" xfId="3691"/>
    <cellStyle name="Comma0 8 2" xfId="770"/>
    <cellStyle name="Comma0 8 20" xfId="3821"/>
    <cellStyle name="Comma0 8 21" xfId="529"/>
    <cellStyle name="Comma0 8 3" xfId="943"/>
    <cellStyle name="Comma0 8 4" xfId="1116"/>
    <cellStyle name="Comma0 8 5" xfId="1289"/>
    <cellStyle name="Comma0 8 6" xfId="1462"/>
    <cellStyle name="Comma0 8 7" xfId="1635"/>
    <cellStyle name="Comma0 8 8" xfId="1808"/>
    <cellStyle name="Comma0 8 9" xfId="1981"/>
    <cellStyle name="Comma0 9" xfId="231"/>
    <cellStyle name="Comma0 9 10" xfId="2157"/>
    <cellStyle name="Comma0 9 11" xfId="2330"/>
    <cellStyle name="Comma0 9 12" xfId="2503"/>
    <cellStyle name="Comma0 9 13" xfId="2676"/>
    <cellStyle name="Comma0 9 14" xfId="2849"/>
    <cellStyle name="Comma0 9 15" xfId="3022"/>
    <cellStyle name="Comma0 9 16" xfId="3195"/>
    <cellStyle name="Comma0 9 17" xfId="3366"/>
    <cellStyle name="Comma0 9 18" xfId="3535"/>
    <cellStyle name="Comma0 9 19" xfId="3694"/>
    <cellStyle name="Comma0 9 2" xfId="773"/>
    <cellStyle name="Comma0 9 20" xfId="3824"/>
    <cellStyle name="Comma0 9 21" xfId="532"/>
    <cellStyle name="Comma0 9 3" xfId="946"/>
    <cellStyle name="Comma0 9 4" xfId="1119"/>
    <cellStyle name="Comma0 9 5" xfId="1292"/>
    <cellStyle name="Comma0 9 6" xfId="1465"/>
    <cellStyle name="Comma0 9 7" xfId="1638"/>
    <cellStyle name="Comma0 9 8" xfId="1811"/>
    <cellStyle name="Comma0 9 9" xfId="1984"/>
    <cellStyle name="Comma0_Accident 2009-10 Sabarmati Circle" xfId="333"/>
    <cellStyle name="Currency 2" xfId="334"/>
    <cellStyle name="Currency0" xfId="45"/>
    <cellStyle name="Currency0 1" xfId="335"/>
    <cellStyle name="Currency0 10" xfId="239"/>
    <cellStyle name="Currency0 10 10" xfId="2165"/>
    <cellStyle name="Currency0 10 11" xfId="2338"/>
    <cellStyle name="Currency0 10 12" xfId="2511"/>
    <cellStyle name="Currency0 10 13" xfId="2684"/>
    <cellStyle name="Currency0 10 14" xfId="2857"/>
    <cellStyle name="Currency0 10 15" xfId="3030"/>
    <cellStyle name="Currency0 10 16" xfId="3203"/>
    <cellStyle name="Currency0 10 17" xfId="3374"/>
    <cellStyle name="Currency0 10 18" xfId="3543"/>
    <cellStyle name="Currency0 10 19" xfId="3702"/>
    <cellStyle name="Currency0 10 2" xfId="781"/>
    <cellStyle name="Currency0 10 20" xfId="3828"/>
    <cellStyle name="Currency0 10 21" xfId="536"/>
    <cellStyle name="Currency0 10 3" xfId="954"/>
    <cellStyle name="Currency0 10 4" xfId="1127"/>
    <cellStyle name="Currency0 10 5" xfId="1300"/>
    <cellStyle name="Currency0 10 6" xfId="1473"/>
    <cellStyle name="Currency0 10 7" xfId="1646"/>
    <cellStyle name="Currency0 10 8" xfId="1819"/>
    <cellStyle name="Currency0 10 9" xfId="1992"/>
    <cellStyle name="Currency0 11" xfId="612"/>
    <cellStyle name="Currency0 12" xfId="793"/>
    <cellStyle name="Currency0 13" xfId="966"/>
    <cellStyle name="Currency0 14" xfId="1139"/>
    <cellStyle name="Currency0 15" xfId="1312"/>
    <cellStyle name="Currency0 16" xfId="1485"/>
    <cellStyle name="Currency0 17" xfId="1658"/>
    <cellStyle name="Currency0 18" xfId="1831"/>
    <cellStyle name="Currency0 19" xfId="2004"/>
    <cellStyle name="Currency0 2" xfId="46"/>
    <cellStyle name="Currency0 2 10" xfId="2005"/>
    <cellStyle name="Currency0 2 11" xfId="2178"/>
    <cellStyle name="Currency0 2 12" xfId="2351"/>
    <cellStyle name="Currency0 2 13" xfId="2524"/>
    <cellStyle name="Currency0 2 14" xfId="2697"/>
    <cellStyle name="Currency0 2 15" xfId="2870"/>
    <cellStyle name="Currency0 2 16" xfId="3043"/>
    <cellStyle name="Currency0 2 17" xfId="3216"/>
    <cellStyle name="Currency0 2 18" xfId="3387"/>
    <cellStyle name="Currency0 2 19" xfId="3556"/>
    <cellStyle name="Currency0 2 2" xfId="613"/>
    <cellStyle name="Currency0 2 20" xfId="3715"/>
    <cellStyle name="Currency0 2 21" xfId="415"/>
    <cellStyle name="Currency0 2 3" xfId="794"/>
    <cellStyle name="Currency0 2 4" xfId="967"/>
    <cellStyle name="Currency0 2 5" xfId="1140"/>
    <cellStyle name="Currency0 2 6" xfId="1313"/>
    <cellStyle name="Currency0 2 7" xfId="1486"/>
    <cellStyle name="Currency0 2 8" xfId="1659"/>
    <cellStyle name="Currency0 2 9" xfId="1832"/>
    <cellStyle name="Currency0 20" xfId="2177"/>
    <cellStyle name="Currency0 21" xfId="2350"/>
    <cellStyle name="Currency0 22" xfId="2523"/>
    <cellStyle name="Currency0 23" xfId="2696"/>
    <cellStyle name="Currency0 24" xfId="2869"/>
    <cellStyle name="Currency0 25" xfId="3042"/>
    <cellStyle name="Currency0 26" xfId="3215"/>
    <cellStyle name="Currency0 27" xfId="3386"/>
    <cellStyle name="Currency0 28" xfId="3555"/>
    <cellStyle name="Currency0 29" xfId="3714"/>
    <cellStyle name="Currency0 3" xfId="47"/>
    <cellStyle name="Currency0 3 10" xfId="1419"/>
    <cellStyle name="Currency0 3 11" xfId="1592"/>
    <cellStyle name="Currency0 3 12" xfId="1765"/>
    <cellStyle name="Currency0 3 13" xfId="1938"/>
    <cellStyle name="Currency0 3 14" xfId="2111"/>
    <cellStyle name="Currency0 3 15" xfId="2284"/>
    <cellStyle name="Currency0 3 16" xfId="2457"/>
    <cellStyle name="Currency0 3 17" xfId="2630"/>
    <cellStyle name="Currency0 3 18" xfId="2803"/>
    <cellStyle name="Currency0 3 19" xfId="2976"/>
    <cellStyle name="Currency0 3 2" xfId="614"/>
    <cellStyle name="Currency0 3 20" xfId="3149"/>
    <cellStyle name="Currency0 3 21" xfId="416"/>
    <cellStyle name="Currency0 3 3" xfId="744"/>
    <cellStyle name="Currency0 3 4" xfId="583"/>
    <cellStyle name="Currency0 3 5" xfId="663"/>
    <cellStyle name="Currency0 3 6" xfId="624"/>
    <cellStyle name="Currency0 3 7" xfId="900"/>
    <cellStyle name="Currency0 3 8" xfId="1073"/>
    <cellStyle name="Currency0 3 9" xfId="1246"/>
    <cellStyle name="Currency0 4" xfId="134"/>
    <cellStyle name="Currency0 4 10" xfId="1949"/>
    <cellStyle name="Currency0 4 11" xfId="2122"/>
    <cellStyle name="Currency0 4 12" xfId="2295"/>
    <cellStyle name="Currency0 4 13" xfId="2468"/>
    <cellStyle name="Currency0 4 14" xfId="2641"/>
    <cellStyle name="Currency0 4 15" xfId="2814"/>
    <cellStyle name="Currency0 4 16" xfId="2987"/>
    <cellStyle name="Currency0 4 17" xfId="3160"/>
    <cellStyle name="Currency0 4 18" xfId="3332"/>
    <cellStyle name="Currency0 4 19" xfId="3501"/>
    <cellStyle name="Currency0 4 2" xfId="678"/>
    <cellStyle name="Currency0 4 20" xfId="3661"/>
    <cellStyle name="Currency0 4 21" xfId="444"/>
    <cellStyle name="Currency0 4 3" xfId="605"/>
    <cellStyle name="Currency0 4 4" xfId="911"/>
    <cellStyle name="Currency0 4 5" xfId="1084"/>
    <cellStyle name="Currency0 4 6" xfId="1257"/>
    <cellStyle name="Currency0 4 7" xfId="1430"/>
    <cellStyle name="Currency0 4 8" xfId="1603"/>
    <cellStyle name="Currency0 4 9" xfId="1776"/>
    <cellStyle name="Currency0 5" xfId="176"/>
    <cellStyle name="Currency0 5 10" xfId="2047"/>
    <cellStyle name="Currency0 5 11" xfId="2220"/>
    <cellStyle name="Currency0 5 12" xfId="2393"/>
    <cellStyle name="Currency0 5 13" xfId="2566"/>
    <cellStyle name="Currency0 5 14" xfId="2739"/>
    <cellStyle name="Currency0 5 15" xfId="2912"/>
    <cellStyle name="Currency0 5 16" xfId="3085"/>
    <cellStyle name="Currency0 5 17" xfId="3258"/>
    <cellStyle name="Currency0 5 18" xfId="3429"/>
    <cellStyle name="Currency0 5 19" xfId="3597"/>
    <cellStyle name="Currency0 5 2" xfId="719"/>
    <cellStyle name="Currency0 5 20" xfId="3754"/>
    <cellStyle name="Currency0 5 21" xfId="482"/>
    <cellStyle name="Currency0 5 3" xfId="836"/>
    <cellStyle name="Currency0 5 4" xfId="1009"/>
    <cellStyle name="Currency0 5 5" xfId="1182"/>
    <cellStyle name="Currency0 5 6" xfId="1355"/>
    <cellStyle name="Currency0 5 7" xfId="1528"/>
    <cellStyle name="Currency0 5 8" xfId="1701"/>
    <cellStyle name="Currency0 5 9" xfId="1874"/>
    <cellStyle name="Currency0 6" xfId="197"/>
    <cellStyle name="Currency0 6 10" xfId="2034"/>
    <cellStyle name="Currency0 6 11" xfId="2207"/>
    <cellStyle name="Currency0 6 12" xfId="2380"/>
    <cellStyle name="Currency0 6 13" xfId="2553"/>
    <cellStyle name="Currency0 6 14" xfId="2726"/>
    <cellStyle name="Currency0 6 15" xfId="2899"/>
    <cellStyle name="Currency0 6 16" xfId="3072"/>
    <cellStyle name="Currency0 6 17" xfId="3245"/>
    <cellStyle name="Currency0 6 18" xfId="3416"/>
    <cellStyle name="Currency0 6 19" xfId="3584"/>
    <cellStyle name="Currency0 6 2" xfId="739"/>
    <cellStyle name="Currency0 6 20" xfId="3741"/>
    <cellStyle name="Currency0 6 21" xfId="501"/>
    <cellStyle name="Currency0 6 3" xfId="823"/>
    <cellStyle name="Currency0 6 4" xfId="996"/>
    <cellStyle name="Currency0 6 5" xfId="1169"/>
    <cellStyle name="Currency0 6 6" xfId="1342"/>
    <cellStyle name="Currency0 6 7" xfId="1515"/>
    <cellStyle name="Currency0 6 8" xfId="1688"/>
    <cellStyle name="Currency0 6 9" xfId="1861"/>
    <cellStyle name="Currency0 7" xfId="211"/>
    <cellStyle name="Currency0 7 10" xfId="1962"/>
    <cellStyle name="Currency0 7 11" xfId="2135"/>
    <cellStyle name="Currency0 7 12" xfId="2308"/>
    <cellStyle name="Currency0 7 13" xfId="2481"/>
    <cellStyle name="Currency0 7 14" xfId="2654"/>
    <cellStyle name="Currency0 7 15" xfId="2827"/>
    <cellStyle name="Currency0 7 16" xfId="3000"/>
    <cellStyle name="Currency0 7 17" xfId="3173"/>
    <cellStyle name="Currency0 7 18" xfId="3344"/>
    <cellStyle name="Currency0 7 19" xfId="3513"/>
    <cellStyle name="Currency0 7 2" xfId="753"/>
    <cellStyle name="Currency0 7 20" xfId="3673"/>
    <cellStyle name="Currency0 7 21" xfId="513"/>
    <cellStyle name="Currency0 7 3" xfId="580"/>
    <cellStyle name="Currency0 7 4" xfId="924"/>
    <cellStyle name="Currency0 7 5" xfId="1097"/>
    <cellStyle name="Currency0 7 6" xfId="1270"/>
    <cellStyle name="Currency0 7 7" xfId="1443"/>
    <cellStyle name="Currency0 7 8" xfId="1616"/>
    <cellStyle name="Currency0 7 9" xfId="1789"/>
    <cellStyle name="Currency0 8" xfId="218"/>
    <cellStyle name="Currency0 8 10" xfId="1965"/>
    <cellStyle name="Currency0 8 11" xfId="2138"/>
    <cellStyle name="Currency0 8 12" xfId="2311"/>
    <cellStyle name="Currency0 8 13" xfId="2484"/>
    <cellStyle name="Currency0 8 14" xfId="2657"/>
    <cellStyle name="Currency0 8 15" xfId="2830"/>
    <cellStyle name="Currency0 8 16" xfId="3003"/>
    <cellStyle name="Currency0 8 17" xfId="3176"/>
    <cellStyle name="Currency0 8 18" xfId="3347"/>
    <cellStyle name="Currency0 8 19" xfId="3516"/>
    <cellStyle name="Currency0 8 2" xfId="760"/>
    <cellStyle name="Currency0 8 20" xfId="3675"/>
    <cellStyle name="Currency0 8 21" xfId="519"/>
    <cellStyle name="Currency0 8 3" xfId="577"/>
    <cellStyle name="Currency0 8 4" xfId="927"/>
    <cellStyle name="Currency0 8 5" xfId="1100"/>
    <cellStyle name="Currency0 8 6" xfId="1273"/>
    <cellStyle name="Currency0 8 7" xfId="1446"/>
    <cellStyle name="Currency0 8 8" xfId="1619"/>
    <cellStyle name="Currency0 8 9" xfId="1792"/>
    <cellStyle name="Currency0 9" xfId="232"/>
    <cellStyle name="Currency0 9 10" xfId="2158"/>
    <cellStyle name="Currency0 9 11" xfId="2331"/>
    <cellStyle name="Currency0 9 12" xfId="2504"/>
    <cellStyle name="Currency0 9 13" xfId="2677"/>
    <cellStyle name="Currency0 9 14" xfId="2850"/>
    <cellStyle name="Currency0 9 15" xfId="3023"/>
    <cellStyle name="Currency0 9 16" xfId="3196"/>
    <cellStyle name="Currency0 9 17" xfId="3367"/>
    <cellStyle name="Currency0 9 18" xfId="3536"/>
    <cellStyle name="Currency0 9 19" xfId="3695"/>
    <cellStyle name="Currency0 9 2" xfId="774"/>
    <cellStyle name="Currency0 9 20" xfId="3825"/>
    <cellStyle name="Currency0 9 21" xfId="533"/>
    <cellStyle name="Currency0 9 3" xfId="947"/>
    <cellStyle name="Currency0 9 4" xfId="1120"/>
    <cellStyle name="Currency0 9 5" xfId="1293"/>
    <cellStyle name="Currency0 9 6" xfId="1466"/>
    <cellStyle name="Currency0 9 7" xfId="1639"/>
    <cellStyle name="Currency0 9 8" xfId="1812"/>
    <cellStyle name="Currency0 9 9" xfId="1985"/>
    <cellStyle name="Currency0_Accident 2009-10 Sabarmati Circle" xfId="336"/>
    <cellStyle name="Date" xfId="48"/>
    <cellStyle name="Date 1" xfId="337"/>
    <cellStyle name="Date 10" xfId="246"/>
    <cellStyle name="Date 10 10" xfId="2172"/>
    <cellStyle name="Date 10 11" xfId="2345"/>
    <cellStyle name="Date 10 12" xfId="2518"/>
    <cellStyle name="Date 10 13" xfId="2691"/>
    <cellStyle name="Date 10 14" xfId="2864"/>
    <cellStyle name="Date 10 15" xfId="3037"/>
    <cellStyle name="Date 10 16" xfId="3210"/>
    <cellStyle name="Date 10 17" xfId="3381"/>
    <cellStyle name="Date 10 18" xfId="3550"/>
    <cellStyle name="Date 10 19" xfId="3709"/>
    <cellStyle name="Date 10 2" xfId="788"/>
    <cellStyle name="Date 10 20" xfId="3835"/>
    <cellStyle name="Date 10 21" xfId="543"/>
    <cellStyle name="Date 10 3" xfId="961"/>
    <cellStyle name="Date 10 4" xfId="1134"/>
    <cellStyle name="Date 10 5" xfId="1307"/>
    <cellStyle name="Date 10 6" xfId="1480"/>
    <cellStyle name="Date 10 7" xfId="1653"/>
    <cellStyle name="Date 10 8" xfId="1826"/>
    <cellStyle name="Date 10 9" xfId="1999"/>
    <cellStyle name="Date 11" xfId="615"/>
    <cellStyle name="Date 12" xfId="703"/>
    <cellStyle name="Date 13" xfId="597"/>
    <cellStyle name="Date 14" xfId="735"/>
    <cellStyle name="Date 15" xfId="586"/>
    <cellStyle name="Date 16" xfId="920"/>
    <cellStyle name="Date 17" xfId="1093"/>
    <cellStyle name="Date 18" xfId="1266"/>
    <cellStyle name="Date 19" xfId="1439"/>
    <cellStyle name="Date 2" xfId="49"/>
    <cellStyle name="Date 2 10" xfId="1904"/>
    <cellStyle name="Date 2 11" xfId="2077"/>
    <cellStyle name="Date 2 12" xfId="2250"/>
    <cellStyle name="Date 2 13" xfId="2423"/>
    <cellStyle name="Date 2 14" xfId="2596"/>
    <cellStyle name="Date 2 15" xfId="2769"/>
    <cellStyle name="Date 2 16" xfId="2942"/>
    <cellStyle name="Date 2 17" xfId="3115"/>
    <cellStyle name="Date 2 18" xfId="3288"/>
    <cellStyle name="Date 2 19" xfId="3459"/>
    <cellStyle name="Date 2 2" xfId="616"/>
    <cellStyle name="Date 2 20" xfId="3627"/>
    <cellStyle name="Date 2 21" xfId="417"/>
    <cellStyle name="Date 2 3" xfId="672"/>
    <cellStyle name="Date 2 4" xfId="866"/>
    <cellStyle name="Date 2 5" xfId="1039"/>
    <cellStyle name="Date 2 6" xfId="1212"/>
    <cellStyle name="Date 2 7" xfId="1385"/>
    <cellStyle name="Date 2 8" xfId="1558"/>
    <cellStyle name="Date 2 9" xfId="1731"/>
    <cellStyle name="Date 20" xfId="1612"/>
    <cellStyle name="Date 21" xfId="1785"/>
    <cellStyle name="Date 22" xfId="1958"/>
    <cellStyle name="Date 23" xfId="2131"/>
    <cellStyle name="Date 24" xfId="2304"/>
    <cellStyle name="Date 25" xfId="2477"/>
    <cellStyle name="Date 26" xfId="2650"/>
    <cellStyle name="Date 27" xfId="2823"/>
    <cellStyle name="Date 28" xfId="2996"/>
    <cellStyle name="Date 29" xfId="3169"/>
    <cellStyle name="Date 3" xfId="50"/>
    <cellStyle name="Date 3 10" xfId="1791"/>
    <cellStyle name="Date 3 11" xfId="1964"/>
    <cellStyle name="Date 3 12" xfId="2137"/>
    <cellStyle name="Date 3 13" xfId="2310"/>
    <cellStyle name="Date 3 14" xfId="2483"/>
    <cellStyle name="Date 3 15" xfId="2656"/>
    <cellStyle name="Date 3 16" xfId="2829"/>
    <cellStyle name="Date 3 17" xfId="3002"/>
    <cellStyle name="Date 3 18" xfId="3175"/>
    <cellStyle name="Date 3 19" xfId="3346"/>
    <cellStyle name="Date 3 2" xfId="617"/>
    <cellStyle name="Date 3 20" xfId="3515"/>
    <cellStyle name="Date 3 21" xfId="418"/>
    <cellStyle name="Date 3 3" xfId="759"/>
    <cellStyle name="Date 3 4" xfId="578"/>
    <cellStyle name="Date 3 5" xfId="926"/>
    <cellStyle name="Date 3 6" xfId="1099"/>
    <cellStyle name="Date 3 7" xfId="1272"/>
    <cellStyle name="Date 3 8" xfId="1445"/>
    <cellStyle name="Date 3 9" xfId="1618"/>
    <cellStyle name="Date 4" xfId="135"/>
    <cellStyle name="Date 4 10" xfId="2074"/>
    <cellStyle name="Date 4 11" xfId="2247"/>
    <cellStyle name="Date 4 12" xfId="2420"/>
    <cellStyle name="Date 4 13" xfId="2593"/>
    <cellStyle name="Date 4 14" xfId="2766"/>
    <cellStyle name="Date 4 15" xfId="2939"/>
    <cellStyle name="Date 4 16" xfId="3112"/>
    <cellStyle name="Date 4 17" xfId="3285"/>
    <cellStyle name="Date 4 18" xfId="3456"/>
    <cellStyle name="Date 4 19" xfId="3624"/>
    <cellStyle name="Date 4 2" xfId="679"/>
    <cellStyle name="Date 4 20" xfId="3781"/>
    <cellStyle name="Date 4 21" xfId="445"/>
    <cellStyle name="Date 4 3" xfId="863"/>
    <cellStyle name="Date 4 4" xfId="1036"/>
    <cellStyle name="Date 4 5" xfId="1209"/>
    <cellStyle name="Date 4 6" xfId="1382"/>
    <cellStyle name="Date 4 7" xfId="1555"/>
    <cellStyle name="Date 4 8" xfId="1728"/>
    <cellStyle name="Date 4 9" xfId="1901"/>
    <cellStyle name="Date 5" xfId="177"/>
    <cellStyle name="Date 5 10" xfId="2046"/>
    <cellStyle name="Date 5 11" xfId="2219"/>
    <cellStyle name="Date 5 12" xfId="2392"/>
    <cellStyle name="Date 5 13" xfId="2565"/>
    <cellStyle name="Date 5 14" xfId="2738"/>
    <cellStyle name="Date 5 15" xfId="2911"/>
    <cellStyle name="Date 5 16" xfId="3084"/>
    <cellStyle name="Date 5 17" xfId="3257"/>
    <cellStyle name="Date 5 18" xfId="3428"/>
    <cellStyle name="Date 5 19" xfId="3596"/>
    <cellStyle name="Date 5 2" xfId="720"/>
    <cellStyle name="Date 5 20" xfId="3753"/>
    <cellStyle name="Date 5 21" xfId="483"/>
    <cellStyle name="Date 5 3" xfId="835"/>
    <cellStyle name="Date 5 4" xfId="1008"/>
    <cellStyle name="Date 5 5" xfId="1181"/>
    <cellStyle name="Date 5 6" xfId="1354"/>
    <cellStyle name="Date 5 7" xfId="1527"/>
    <cellStyle name="Date 5 8" xfId="1700"/>
    <cellStyle name="Date 5 9" xfId="1873"/>
    <cellStyle name="Date 6" xfId="198"/>
    <cellStyle name="Date 6 10" xfId="2033"/>
    <cellStyle name="Date 6 11" xfId="2206"/>
    <cellStyle name="Date 6 12" xfId="2379"/>
    <cellStyle name="Date 6 13" xfId="2552"/>
    <cellStyle name="Date 6 14" xfId="2725"/>
    <cellStyle name="Date 6 15" xfId="2898"/>
    <cellStyle name="Date 6 16" xfId="3071"/>
    <cellStyle name="Date 6 17" xfId="3244"/>
    <cellStyle name="Date 6 18" xfId="3415"/>
    <cellStyle name="Date 6 19" xfId="3583"/>
    <cellStyle name="Date 6 2" xfId="740"/>
    <cellStyle name="Date 6 20" xfId="3740"/>
    <cellStyle name="Date 6 21" xfId="502"/>
    <cellStyle name="Date 6 3" xfId="822"/>
    <cellStyle name="Date 6 4" xfId="995"/>
    <cellStyle name="Date 6 5" xfId="1168"/>
    <cellStyle name="Date 6 6" xfId="1341"/>
    <cellStyle name="Date 6 7" xfId="1514"/>
    <cellStyle name="Date 6 8" xfId="1687"/>
    <cellStyle name="Date 6 9" xfId="1860"/>
    <cellStyle name="Date 7" xfId="212"/>
    <cellStyle name="Date 7 10" xfId="2024"/>
    <cellStyle name="Date 7 11" xfId="2197"/>
    <cellStyle name="Date 7 12" xfId="2370"/>
    <cellStyle name="Date 7 13" xfId="2543"/>
    <cellStyle name="Date 7 14" xfId="2716"/>
    <cellStyle name="Date 7 15" xfId="2889"/>
    <cellStyle name="Date 7 16" xfId="3062"/>
    <cellStyle name="Date 7 17" xfId="3235"/>
    <cellStyle name="Date 7 18" xfId="3406"/>
    <cellStyle name="Date 7 19" xfId="3575"/>
    <cellStyle name="Date 7 2" xfId="754"/>
    <cellStyle name="Date 7 20" xfId="3732"/>
    <cellStyle name="Date 7 21" xfId="514"/>
    <cellStyle name="Date 7 3" xfId="813"/>
    <cellStyle name="Date 7 4" xfId="986"/>
    <cellStyle name="Date 7 5" xfId="1159"/>
    <cellStyle name="Date 7 6" xfId="1332"/>
    <cellStyle name="Date 7 7" xfId="1505"/>
    <cellStyle name="Date 7 8" xfId="1678"/>
    <cellStyle name="Date 7 9" xfId="1851"/>
    <cellStyle name="Date 8" xfId="205"/>
    <cellStyle name="Date 8 10" xfId="1961"/>
    <cellStyle name="Date 8 11" xfId="2134"/>
    <cellStyle name="Date 8 12" xfId="2307"/>
    <cellStyle name="Date 8 13" xfId="2480"/>
    <cellStyle name="Date 8 14" xfId="2653"/>
    <cellStyle name="Date 8 15" xfId="2826"/>
    <cellStyle name="Date 8 16" xfId="2999"/>
    <cellStyle name="Date 8 17" xfId="3172"/>
    <cellStyle name="Date 8 18" xfId="3343"/>
    <cellStyle name="Date 8 19" xfId="3512"/>
    <cellStyle name="Date 8 2" xfId="747"/>
    <cellStyle name="Date 8 20" xfId="3672"/>
    <cellStyle name="Date 8 21" xfId="508"/>
    <cellStyle name="Date 8 3" xfId="582"/>
    <cellStyle name="Date 8 4" xfId="923"/>
    <cellStyle name="Date 8 5" xfId="1096"/>
    <cellStyle name="Date 8 6" xfId="1269"/>
    <cellStyle name="Date 8 7" xfId="1442"/>
    <cellStyle name="Date 8 8" xfId="1615"/>
    <cellStyle name="Date 8 9" xfId="1788"/>
    <cellStyle name="Date 9" xfId="222"/>
    <cellStyle name="Date 9 10" xfId="2148"/>
    <cellStyle name="Date 9 11" xfId="2321"/>
    <cellStyle name="Date 9 12" xfId="2494"/>
    <cellStyle name="Date 9 13" xfId="2667"/>
    <cellStyle name="Date 9 14" xfId="2840"/>
    <cellStyle name="Date 9 15" xfId="3013"/>
    <cellStyle name="Date 9 16" xfId="3186"/>
    <cellStyle name="Date 9 17" xfId="3357"/>
    <cellStyle name="Date 9 18" xfId="3526"/>
    <cellStyle name="Date 9 19" xfId="3685"/>
    <cellStyle name="Date 9 2" xfId="764"/>
    <cellStyle name="Date 9 20" xfId="3815"/>
    <cellStyle name="Date 9 21" xfId="523"/>
    <cellStyle name="Date 9 3" xfId="937"/>
    <cellStyle name="Date 9 4" xfId="1110"/>
    <cellStyle name="Date 9 5" xfId="1283"/>
    <cellStyle name="Date 9 6" xfId="1456"/>
    <cellStyle name="Date 9 7" xfId="1629"/>
    <cellStyle name="Date 9 8" xfId="1802"/>
    <cellStyle name="Date 9 9" xfId="1975"/>
    <cellStyle name="Date_Accident 2009-10 Sabarmati Circle" xfId="338"/>
    <cellStyle name="Dezimal [0]_laroux" xfId="51"/>
    <cellStyle name="Dezimal_laroux" xfId="52"/>
    <cellStyle name="Euro" xfId="53"/>
    <cellStyle name="Euro 1" xfId="339"/>
    <cellStyle name="Euro 10" xfId="233"/>
    <cellStyle name="Euro 10 10" xfId="2159"/>
    <cellStyle name="Euro 10 11" xfId="2332"/>
    <cellStyle name="Euro 10 12" xfId="2505"/>
    <cellStyle name="Euro 10 13" xfId="2678"/>
    <cellStyle name="Euro 10 14" xfId="2851"/>
    <cellStyle name="Euro 10 15" xfId="3024"/>
    <cellStyle name="Euro 10 16" xfId="3197"/>
    <cellStyle name="Euro 10 17" xfId="3368"/>
    <cellStyle name="Euro 10 18" xfId="3537"/>
    <cellStyle name="Euro 10 19" xfId="3696"/>
    <cellStyle name="Euro 10 2" xfId="775"/>
    <cellStyle name="Euro 10 20" xfId="3826"/>
    <cellStyle name="Euro 10 21" xfId="534"/>
    <cellStyle name="Euro 10 3" xfId="948"/>
    <cellStyle name="Euro 10 4" xfId="1121"/>
    <cellStyle name="Euro 10 5" xfId="1294"/>
    <cellStyle name="Euro 10 6" xfId="1467"/>
    <cellStyle name="Euro 10 7" xfId="1640"/>
    <cellStyle name="Euro 10 8" xfId="1813"/>
    <cellStyle name="Euro 10 9" xfId="1986"/>
    <cellStyle name="Euro 11" xfId="618"/>
    <cellStyle name="Euro 12" xfId="668"/>
    <cellStyle name="Euro 13" xfId="870"/>
    <cellStyle name="Euro 14" xfId="1043"/>
    <cellStyle name="Euro 15" xfId="1216"/>
    <cellStyle name="Euro 16" xfId="1389"/>
    <cellStyle name="Euro 17" xfId="1562"/>
    <cellStyle name="Euro 18" xfId="1735"/>
    <cellStyle name="Euro 19" xfId="1908"/>
    <cellStyle name="Euro 2" xfId="54"/>
    <cellStyle name="Euro 2 10" xfId="1774"/>
    <cellStyle name="Euro 2 11" xfId="1947"/>
    <cellStyle name="Euro 2 12" xfId="2120"/>
    <cellStyle name="Euro 2 13" xfId="2293"/>
    <cellStyle name="Euro 2 14" xfId="2466"/>
    <cellStyle name="Euro 2 15" xfId="2639"/>
    <cellStyle name="Euro 2 16" xfId="2812"/>
    <cellStyle name="Euro 2 17" xfId="2985"/>
    <cellStyle name="Euro 2 18" xfId="3158"/>
    <cellStyle name="Euro 2 19" xfId="3330"/>
    <cellStyle name="Euro 2 2" xfId="619"/>
    <cellStyle name="Euro 2 20" xfId="3499"/>
    <cellStyle name="Euro 2 21" xfId="419"/>
    <cellStyle name="Euro 2 3" xfId="676"/>
    <cellStyle name="Euro 2 4" xfId="607"/>
    <cellStyle name="Euro 2 5" xfId="909"/>
    <cellStyle name="Euro 2 6" xfId="1082"/>
    <cellStyle name="Euro 2 7" xfId="1255"/>
    <cellStyle name="Euro 2 8" xfId="1428"/>
    <cellStyle name="Euro 2 9" xfId="1601"/>
    <cellStyle name="Euro 20" xfId="2081"/>
    <cellStyle name="Euro 21" xfId="2254"/>
    <cellStyle name="Euro 22" xfId="2427"/>
    <cellStyle name="Euro 23" xfId="2600"/>
    <cellStyle name="Euro 24" xfId="2773"/>
    <cellStyle name="Euro 25" xfId="2946"/>
    <cellStyle name="Euro 26" xfId="3119"/>
    <cellStyle name="Euro 27" xfId="3292"/>
    <cellStyle name="Euro 28" xfId="3463"/>
    <cellStyle name="Euro 29" xfId="3629"/>
    <cellStyle name="Euro 3" xfId="55"/>
    <cellStyle name="Euro 3 10" xfId="1988"/>
    <cellStyle name="Euro 3 11" xfId="2161"/>
    <cellStyle name="Euro 3 12" xfId="2334"/>
    <cellStyle name="Euro 3 13" xfId="2507"/>
    <cellStyle name="Euro 3 14" xfId="2680"/>
    <cellStyle name="Euro 3 15" xfId="2853"/>
    <cellStyle name="Euro 3 16" xfId="3026"/>
    <cellStyle name="Euro 3 17" xfId="3199"/>
    <cellStyle name="Euro 3 18" xfId="3370"/>
    <cellStyle name="Euro 3 19" xfId="3539"/>
    <cellStyle name="Euro 3 2" xfId="620"/>
    <cellStyle name="Euro 3 20" xfId="3698"/>
    <cellStyle name="Euro 3 21" xfId="420"/>
    <cellStyle name="Euro 3 3" xfId="777"/>
    <cellStyle name="Euro 3 4" xfId="950"/>
    <cellStyle name="Euro 3 5" xfId="1123"/>
    <cellStyle name="Euro 3 6" xfId="1296"/>
    <cellStyle name="Euro 3 7" xfId="1469"/>
    <cellStyle name="Euro 3 8" xfId="1642"/>
    <cellStyle name="Euro 3 9" xfId="1815"/>
    <cellStyle name="Euro 4" xfId="136"/>
    <cellStyle name="Euro 4 10" xfId="2073"/>
    <cellStyle name="Euro 4 11" xfId="2246"/>
    <cellStyle name="Euro 4 12" xfId="2419"/>
    <cellStyle name="Euro 4 13" xfId="2592"/>
    <cellStyle name="Euro 4 14" xfId="2765"/>
    <cellStyle name="Euro 4 15" xfId="2938"/>
    <cellStyle name="Euro 4 16" xfId="3111"/>
    <cellStyle name="Euro 4 17" xfId="3284"/>
    <cellStyle name="Euro 4 18" xfId="3455"/>
    <cellStyle name="Euro 4 19" xfId="3623"/>
    <cellStyle name="Euro 4 2" xfId="680"/>
    <cellStyle name="Euro 4 20" xfId="3780"/>
    <cellStyle name="Euro 4 21" xfId="446"/>
    <cellStyle name="Euro 4 3" xfId="862"/>
    <cellStyle name="Euro 4 4" xfId="1035"/>
    <cellStyle name="Euro 4 5" xfId="1208"/>
    <cellStyle name="Euro 4 6" xfId="1381"/>
    <cellStyle name="Euro 4 7" xfId="1554"/>
    <cellStyle name="Euro 4 8" xfId="1727"/>
    <cellStyle name="Euro 4 9" xfId="1900"/>
    <cellStyle name="Euro 5" xfId="178"/>
    <cellStyle name="Euro 5 10" xfId="1954"/>
    <cellStyle name="Euro 5 11" xfId="2127"/>
    <cellStyle name="Euro 5 12" xfId="2300"/>
    <cellStyle name="Euro 5 13" xfId="2473"/>
    <cellStyle name="Euro 5 14" xfId="2646"/>
    <cellStyle name="Euro 5 15" xfId="2819"/>
    <cellStyle name="Euro 5 16" xfId="2992"/>
    <cellStyle name="Euro 5 17" xfId="3165"/>
    <cellStyle name="Euro 5 18" xfId="3337"/>
    <cellStyle name="Euro 5 19" xfId="3506"/>
    <cellStyle name="Euro 5 2" xfId="721"/>
    <cellStyle name="Euro 5 20" xfId="3666"/>
    <cellStyle name="Euro 5 21" xfId="484"/>
    <cellStyle name="Euro 5 3" xfId="591"/>
    <cellStyle name="Euro 5 4" xfId="916"/>
    <cellStyle name="Euro 5 5" xfId="1089"/>
    <cellStyle name="Euro 5 6" xfId="1262"/>
    <cellStyle name="Euro 5 7" xfId="1435"/>
    <cellStyle name="Euro 5 8" xfId="1608"/>
    <cellStyle name="Euro 5 9" xfId="1781"/>
    <cellStyle name="Euro 6" xfId="194"/>
    <cellStyle name="Euro 6 10" xfId="2036"/>
    <cellStyle name="Euro 6 11" xfId="2209"/>
    <cellStyle name="Euro 6 12" xfId="2382"/>
    <cellStyle name="Euro 6 13" xfId="2555"/>
    <cellStyle name="Euro 6 14" xfId="2728"/>
    <cellStyle name="Euro 6 15" xfId="2901"/>
    <cellStyle name="Euro 6 16" xfId="3074"/>
    <cellStyle name="Euro 6 17" xfId="3247"/>
    <cellStyle name="Euro 6 18" xfId="3418"/>
    <cellStyle name="Euro 6 19" xfId="3586"/>
    <cellStyle name="Euro 6 2" xfId="736"/>
    <cellStyle name="Euro 6 20" xfId="3743"/>
    <cellStyle name="Euro 6 21" xfId="498"/>
    <cellStyle name="Euro 6 3" xfId="825"/>
    <cellStyle name="Euro 6 4" xfId="998"/>
    <cellStyle name="Euro 6 5" xfId="1171"/>
    <cellStyle name="Euro 6 6" xfId="1344"/>
    <cellStyle name="Euro 6 7" xfId="1517"/>
    <cellStyle name="Euro 6 8" xfId="1690"/>
    <cellStyle name="Euro 6 9" xfId="1863"/>
    <cellStyle name="Euro 7" xfId="208"/>
    <cellStyle name="Euro 7 10" xfId="1739"/>
    <cellStyle name="Euro 7 11" xfId="1912"/>
    <cellStyle name="Euro 7 12" xfId="2085"/>
    <cellStyle name="Euro 7 13" xfId="2258"/>
    <cellStyle name="Euro 7 14" xfId="2431"/>
    <cellStyle name="Euro 7 15" xfId="2604"/>
    <cellStyle name="Euro 7 16" xfId="2777"/>
    <cellStyle name="Euro 7 17" xfId="2950"/>
    <cellStyle name="Euro 7 18" xfId="3123"/>
    <cellStyle name="Euro 7 19" xfId="3296"/>
    <cellStyle name="Euro 7 2" xfId="750"/>
    <cellStyle name="Euro 7 20" xfId="3466"/>
    <cellStyle name="Euro 7 21" xfId="510"/>
    <cellStyle name="Euro 7 3" xfId="581"/>
    <cellStyle name="Euro 7 4" xfId="664"/>
    <cellStyle name="Euro 7 5" xfId="874"/>
    <cellStyle name="Euro 7 6" xfId="1047"/>
    <cellStyle name="Euro 7 7" xfId="1220"/>
    <cellStyle name="Euro 7 8" xfId="1393"/>
    <cellStyle name="Euro 7 9" xfId="1566"/>
    <cellStyle name="Euro 8" xfId="229"/>
    <cellStyle name="Euro 8 10" xfId="2155"/>
    <cellStyle name="Euro 8 11" xfId="2328"/>
    <cellStyle name="Euro 8 12" xfId="2501"/>
    <cellStyle name="Euro 8 13" xfId="2674"/>
    <cellStyle name="Euro 8 14" xfId="2847"/>
    <cellStyle name="Euro 8 15" xfId="3020"/>
    <cellStyle name="Euro 8 16" xfId="3193"/>
    <cellStyle name="Euro 8 17" xfId="3364"/>
    <cellStyle name="Euro 8 18" xfId="3533"/>
    <cellStyle name="Euro 8 19" xfId="3692"/>
    <cellStyle name="Euro 8 2" xfId="771"/>
    <cellStyle name="Euro 8 20" xfId="3822"/>
    <cellStyle name="Euro 8 21" xfId="530"/>
    <cellStyle name="Euro 8 3" xfId="944"/>
    <cellStyle name="Euro 8 4" xfId="1117"/>
    <cellStyle name="Euro 8 5" xfId="1290"/>
    <cellStyle name="Euro 8 6" xfId="1463"/>
    <cellStyle name="Euro 8 7" xfId="1636"/>
    <cellStyle name="Euro 8 8" xfId="1809"/>
    <cellStyle name="Euro 8 9" xfId="1982"/>
    <cellStyle name="Euro 9" xfId="226"/>
    <cellStyle name="Euro 9 10" xfId="2152"/>
    <cellStyle name="Euro 9 11" xfId="2325"/>
    <cellStyle name="Euro 9 12" xfId="2498"/>
    <cellStyle name="Euro 9 13" xfId="2671"/>
    <cellStyle name="Euro 9 14" xfId="2844"/>
    <cellStyle name="Euro 9 15" xfId="3017"/>
    <cellStyle name="Euro 9 16" xfId="3190"/>
    <cellStyle name="Euro 9 17" xfId="3361"/>
    <cellStyle name="Euro 9 18" xfId="3530"/>
    <cellStyle name="Euro 9 19" xfId="3689"/>
    <cellStyle name="Euro 9 2" xfId="768"/>
    <cellStyle name="Euro 9 20" xfId="3819"/>
    <cellStyle name="Euro 9 21" xfId="527"/>
    <cellStyle name="Euro 9 3" xfId="941"/>
    <cellStyle name="Euro 9 4" xfId="1114"/>
    <cellStyle name="Euro 9 5" xfId="1287"/>
    <cellStyle name="Euro 9 6" xfId="1460"/>
    <cellStyle name="Euro 9 7" xfId="1633"/>
    <cellStyle name="Euro 9 8" xfId="1806"/>
    <cellStyle name="Euro 9 9" xfId="1979"/>
    <cellStyle name="Euro_Accident 2009-10 Sabarmati Circle" xfId="340"/>
    <cellStyle name="Explanatory Text" xfId="56" builtinId="53" customBuiltin="1"/>
    <cellStyle name="Explanatory Text 2" xfId="341"/>
    <cellStyle name="Fixed" xfId="57"/>
    <cellStyle name="Fixed 1" xfId="342"/>
    <cellStyle name="Fixed 10" xfId="219"/>
    <cellStyle name="Fixed 10 10" xfId="2020"/>
    <cellStyle name="Fixed 10 11" xfId="2193"/>
    <cellStyle name="Fixed 10 12" xfId="2366"/>
    <cellStyle name="Fixed 10 13" xfId="2539"/>
    <cellStyle name="Fixed 10 14" xfId="2712"/>
    <cellStyle name="Fixed 10 15" xfId="2885"/>
    <cellStyle name="Fixed 10 16" xfId="3058"/>
    <cellStyle name="Fixed 10 17" xfId="3231"/>
    <cellStyle name="Fixed 10 18" xfId="3402"/>
    <cellStyle name="Fixed 10 19" xfId="3571"/>
    <cellStyle name="Fixed 10 2" xfId="761"/>
    <cellStyle name="Fixed 10 20" xfId="3728"/>
    <cellStyle name="Fixed 10 21" xfId="520"/>
    <cellStyle name="Fixed 10 3" xfId="809"/>
    <cellStyle name="Fixed 10 4" xfId="982"/>
    <cellStyle name="Fixed 10 5" xfId="1155"/>
    <cellStyle name="Fixed 10 6" xfId="1328"/>
    <cellStyle name="Fixed 10 7" xfId="1501"/>
    <cellStyle name="Fixed 10 8" xfId="1674"/>
    <cellStyle name="Fixed 10 9" xfId="1847"/>
    <cellStyle name="Fixed 11" xfId="621"/>
    <cellStyle name="Fixed 12" xfId="902"/>
    <cellStyle name="Fixed 13" xfId="1075"/>
    <cellStyle name="Fixed 14" xfId="1248"/>
    <cellStyle name="Fixed 15" xfId="1421"/>
    <cellStyle name="Fixed 16" xfId="1594"/>
    <cellStyle name="Fixed 17" xfId="1767"/>
    <cellStyle name="Fixed 18" xfId="1940"/>
    <cellStyle name="Fixed 19" xfId="2113"/>
    <cellStyle name="Fixed 2" xfId="58"/>
    <cellStyle name="Fixed 2 10" xfId="1987"/>
    <cellStyle name="Fixed 2 11" xfId="2160"/>
    <cellStyle name="Fixed 2 12" xfId="2333"/>
    <cellStyle name="Fixed 2 13" xfId="2506"/>
    <cellStyle name="Fixed 2 14" xfId="2679"/>
    <cellStyle name="Fixed 2 15" xfId="2852"/>
    <cellStyle name="Fixed 2 16" xfId="3025"/>
    <cellStyle name="Fixed 2 17" xfId="3198"/>
    <cellStyle name="Fixed 2 18" xfId="3369"/>
    <cellStyle name="Fixed 2 19" xfId="3538"/>
    <cellStyle name="Fixed 2 2" xfId="622"/>
    <cellStyle name="Fixed 2 20" xfId="3697"/>
    <cellStyle name="Fixed 2 21" xfId="421"/>
    <cellStyle name="Fixed 2 3" xfId="776"/>
    <cellStyle name="Fixed 2 4" xfId="949"/>
    <cellStyle name="Fixed 2 5" xfId="1122"/>
    <cellStyle name="Fixed 2 6" xfId="1295"/>
    <cellStyle name="Fixed 2 7" xfId="1468"/>
    <cellStyle name="Fixed 2 8" xfId="1641"/>
    <cellStyle name="Fixed 2 9" xfId="1814"/>
    <cellStyle name="Fixed 20" xfId="2286"/>
    <cellStyle name="Fixed 21" xfId="2459"/>
    <cellStyle name="Fixed 22" xfId="2632"/>
    <cellStyle name="Fixed 23" xfId="2805"/>
    <cellStyle name="Fixed 24" xfId="2978"/>
    <cellStyle name="Fixed 25" xfId="3151"/>
    <cellStyle name="Fixed 26" xfId="3323"/>
    <cellStyle name="Fixed 27" xfId="3492"/>
    <cellStyle name="Fixed 28" xfId="3653"/>
    <cellStyle name="Fixed 29" xfId="3802"/>
    <cellStyle name="Fixed 3" xfId="59"/>
    <cellStyle name="Fixed 3 10" xfId="1990"/>
    <cellStyle name="Fixed 3 11" xfId="2163"/>
    <cellStyle name="Fixed 3 12" xfId="2336"/>
    <cellStyle name="Fixed 3 13" xfId="2509"/>
    <cellStyle name="Fixed 3 14" xfId="2682"/>
    <cellStyle name="Fixed 3 15" xfId="2855"/>
    <cellStyle name="Fixed 3 16" xfId="3028"/>
    <cellStyle name="Fixed 3 17" xfId="3201"/>
    <cellStyle name="Fixed 3 18" xfId="3372"/>
    <cellStyle name="Fixed 3 19" xfId="3541"/>
    <cellStyle name="Fixed 3 2" xfId="623"/>
    <cellStyle name="Fixed 3 20" xfId="3700"/>
    <cellStyle name="Fixed 3 21" xfId="422"/>
    <cellStyle name="Fixed 3 3" xfId="779"/>
    <cellStyle name="Fixed 3 4" xfId="952"/>
    <cellStyle name="Fixed 3 5" xfId="1125"/>
    <cellStyle name="Fixed 3 6" xfId="1298"/>
    <cellStyle name="Fixed 3 7" xfId="1471"/>
    <cellStyle name="Fixed 3 8" xfId="1644"/>
    <cellStyle name="Fixed 3 9" xfId="1817"/>
    <cellStyle name="Fixed 4" xfId="137"/>
    <cellStyle name="Fixed 4 10" xfId="2072"/>
    <cellStyle name="Fixed 4 11" xfId="2245"/>
    <cellStyle name="Fixed 4 12" xfId="2418"/>
    <cellStyle name="Fixed 4 13" xfId="2591"/>
    <cellStyle name="Fixed 4 14" xfId="2764"/>
    <cellStyle name="Fixed 4 15" xfId="2937"/>
    <cellStyle name="Fixed 4 16" xfId="3110"/>
    <cellStyle name="Fixed 4 17" xfId="3283"/>
    <cellStyle name="Fixed 4 18" xfId="3454"/>
    <cellStyle name="Fixed 4 19" xfId="3622"/>
    <cellStyle name="Fixed 4 2" xfId="681"/>
    <cellStyle name="Fixed 4 20" xfId="3779"/>
    <cellStyle name="Fixed 4 21" xfId="447"/>
    <cellStyle name="Fixed 4 3" xfId="861"/>
    <cellStyle name="Fixed 4 4" xfId="1034"/>
    <cellStyle name="Fixed 4 5" xfId="1207"/>
    <cellStyle name="Fixed 4 6" xfId="1380"/>
    <cellStyle name="Fixed 4 7" xfId="1553"/>
    <cellStyle name="Fixed 4 8" xfId="1726"/>
    <cellStyle name="Fixed 4 9" xfId="1899"/>
    <cellStyle name="Fixed 5" xfId="179"/>
    <cellStyle name="Fixed 5 10" xfId="2045"/>
    <cellStyle name="Fixed 5 11" xfId="2218"/>
    <cellStyle name="Fixed 5 12" xfId="2391"/>
    <cellStyle name="Fixed 5 13" xfId="2564"/>
    <cellStyle name="Fixed 5 14" xfId="2737"/>
    <cellStyle name="Fixed 5 15" xfId="2910"/>
    <cellStyle name="Fixed 5 16" xfId="3083"/>
    <cellStyle name="Fixed 5 17" xfId="3256"/>
    <cellStyle name="Fixed 5 18" xfId="3427"/>
    <cellStyle name="Fixed 5 19" xfId="3595"/>
    <cellStyle name="Fixed 5 2" xfId="722"/>
    <cellStyle name="Fixed 5 20" xfId="3752"/>
    <cellStyle name="Fixed 5 21" xfId="485"/>
    <cellStyle name="Fixed 5 3" xfId="834"/>
    <cellStyle name="Fixed 5 4" xfId="1007"/>
    <cellStyle name="Fixed 5 5" xfId="1180"/>
    <cellStyle name="Fixed 5 6" xfId="1353"/>
    <cellStyle name="Fixed 5 7" xfId="1526"/>
    <cellStyle name="Fixed 5 8" xfId="1699"/>
    <cellStyle name="Fixed 5 9" xfId="1872"/>
    <cellStyle name="Fixed 6" xfId="201"/>
    <cellStyle name="Fixed 6 10" xfId="2031"/>
    <cellStyle name="Fixed 6 11" xfId="2204"/>
    <cellStyle name="Fixed 6 12" xfId="2377"/>
    <cellStyle name="Fixed 6 13" xfId="2550"/>
    <cellStyle name="Fixed 6 14" xfId="2723"/>
    <cellStyle name="Fixed 6 15" xfId="2896"/>
    <cellStyle name="Fixed 6 16" xfId="3069"/>
    <cellStyle name="Fixed 6 17" xfId="3242"/>
    <cellStyle name="Fixed 6 18" xfId="3413"/>
    <cellStyle name="Fixed 6 19" xfId="3581"/>
    <cellStyle name="Fixed 6 2" xfId="743"/>
    <cellStyle name="Fixed 6 20" xfId="3738"/>
    <cellStyle name="Fixed 6 21" xfId="505"/>
    <cellStyle name="Fixed 6 3" xfId="820"/>
    <cellStyle name="Fixed 6 4" xfId="993"/>
    <cellStyle name="Fixed 6 5" xfId="1166"/>
    <cellStyle name="Fixed 6 6" xfId="1339"/>
    <cellStyle name="Fixed 6 7" xfId="1512"/>
    <cellStyle name="Fixed 6 8" xfId="1685"/>
    <cellStyle name="Fixed 6 9" xfId="1858"/>
    <cellStyle name="Fixed 7" xfId="216"/>
    <cellStyle name="Fixed 7 10" xfId="2021"/>
    <cellStyle name="Fixed 7 11" xfId="2194"/>
    <cellStyle name="Fixed 7 12" xfId="2367"/>
    <cellStyle name="Fixed 7 13" xfId="2540"/>
    <cellStyle name="Fixed 7 14" xfId="2713"/>
    <cellStyle name="Fixed 7 15" xfId="2886"/>
    <cellStyle name="Fixed 7 16" xfId="3059"/>
    <cellStyle name="Fixed 7 17" xfId="3232"/>
    <cellStyle name="Fixed 7 18" xfId="3403"/>
    <cellStyle name="Fixed 7 19" xfId="3572"/>
    <cellStyle name="Fixed 7 2" xfId="758"/>
    <cellStyle name="Fixed 7 20" xfId="3729"/>
    <cellStyle name="Fixed 7 21" xfId="518"/>
    <cellStyle name="Fixed 7 3" xfId="810"/>
    <cellStyle name="Fixed 7 4" xfId="983"/>
    <cellStyle name="Fixed 7 5" xfId="1156"/>
    <cellStyle name="Fixed 7 6" xfId="1329"/>
    <cellStyle name="Fixed 7 7" xfId="1502"/>
    <cellStyle name="Fixed 7 8" xfId="1675"/>
    <cellStyle name="Fixed 7 9" xfId="1848"/>
    <cellStyle name="Fixed 8" xfId="224"/>
    <cellStyle name="Fixed 8 10" xfId="2150"/>
    <cellStyle name="Fixed 8 11" xfId="2323"/>
    <cellStyle name="Fixed 8 12" xfId="2496"/>
    <cellStyle name="Fixed 8 13" xfId="2669"/>
    <cellStyle name="Fixed 8 14" xfId="2842"/>
    <cellStyle name="Fixed 8 15" xfId="3015"/>
    <cellStyle name="Fixed 8 16" xfId="3188"/>
    <cellStyle name="Fixed 8 17" xfId="3359"/>
    <cellStyle name="Fixed 8 18" xfId="3528"/>
    <cellStyle name="Fixed 8 19" xfId="3687"/>
    <cellStyle name="Fixed 8 2" xfId="766"/>
    <cellStyle name="Fixed 8 20" xfId="3817"/>
    <cellStyle name="Fixed 8 21" xfId="525"/>
    <cellStyle name="Fixed 8 3" xfId="939"/>
    <cellStyle name="Fixed 8 4" xfId="1112"/>
    <cellStyle name="Fixed 8 5" xfId="1285"/>
    <cellStyle name="Fixed 8 6" xfId="1458"/>
    <cellStyle name="Fixed 8 7" xfId="1631"/>
    <cellStyle name="Fixed 8 8" xfId="1804"/>
    <cellStyle name="Fixed 8 9" xfId="1977"/>
    <cellStyle name="Fixed 9" xfId="220"/>
    <cellStyle name="Fixed 9 10" xfId="2146"/>
    <cellStyle name="Fixed 9 11" xfId="2319"/>
    <cellStyle name="Fixed 9 12" xfId="2492"/>
    <cellStyle name="Fixed 9 13" xfId="2665"/>
    <cellStyle name="Fixed 9 14" xfId="2838"/>
    <cellStyle name="Fixed 9 15" xfId="3011"/>
    <cellStyle name="Fixed 9 16" xfId="3184"/>
    <cellStyle name="Fixed 9 17" xfId="3355"/>
    <cellStyle name="Fixed 9 18" xfId="3524"/>
    <cellStyle name="Fixed 9 19" xfId="3683"/>
    <cellStyle name="Fixed 9 2" xfId="762"/>
    <cellStyle name="Fixed 9 20" xfId="3813"/>
    <cellStyle name="Fixed 9 21" xfId="521"/>
    <cellStyle name="Fixed 9 3" xfId="935"/>
    <cellStyle name="Fixed 9 4" xfId="1108"/>
    <cellStyle name="Fixed 9 5" xfId="1281"/>
    <cellStyle name="Fixed 9 6" xfId="1454"/>
    <cellStyle name="Fixed 9 7" xfId="1627"/>
    <cellStyle name="Fixed 9 8" xfId="1800"/>
    <cellStyle name="Fixed 9 9" xfId="1973"/>
    <cellStyle name="Fixed_Accident 2009-10 Sabarmati Circle" xfId="343"/>
    <cellStyle name="Good" xfId="60" builtinId="26" customBuiltin="1"/>
    <cellStyle name="Good 2" xfId="344"/>
    <cellStyle name="Good 2 2" xfId="345"/>
    <cellStyle name="Grey" xfId="61"/>
    <cellStyle name="Grey 1" xfId="346"/>
    <cellStyle name="Grey 2" xfId="62"/>
    <cellStyle name="Grey 3" xfId="63"/>
    <cellStyle name="Grey_SoP002 (2)" xfId="64"/>
    <cellStyle name="Heading 1" xfId="65" builtinId="16" customBuiltin="1"/>
    <cellStyle name="Heading 1 1" xfId="347"/>
    <cellStyle name="Heading 1 2" xfId="348"/>
    <cellStyle name="Heading 1 3" xfId="349"/>
    <cellStyle name="Heading 1 3 2" xfId="350"/>
    <cellStyle name="Heading 2" xfId="66" builtinId="17" customBuiltin="1"/>
    <cellStyle name="Heading 2 1" xfId="351"/>
    <cellStyle name="Heading 2 2" xfId="352"/>
    <cellStyle name="Heading 2 3" xfId="353"/>
    <cellStyle name="Heading 2 3 2" xfId="354"/>
    <cellStyle name="Heading 3" xfId="67" builtinId="18" customBuiltin="1"/>
    <cellStyle name="Heading 3 2" xfId="355"/>
    <cellStyle name="Heading 4" xfId="68" builtinId="19" customBuiltin="1"/>
    <cellStyle name="Heading 4 2" xfId="356"/>
    <cellStyle name="Input" xfId="69" builtinId="20" customBuiltin="1"/>
    <cellStyle name="Input [yellow]" xfId="70"/>
    <cellStyle name="Input [yellow] 1" xfId="357"/>
    <cellStyle name="Input [yellow] 2" xfId="71"/>
    <cellStyle name="Input [yellow] 3" xfId="72"/>
    <cellStyle name="Input [yellow]_SoP002 (2)" xfId="73"/>
    <cellStyle name="Input 10" xfId="358"/>
    <cellStyle name="Input 11" xfId="359"/>
    <cellStyle name="Input 12" xfId="360"/>
    <cellStyle name="Input 2" xfId="361"/>
    <cellStyle name="Input 2 2" xfId="362"/>
    <cellStyle name="Input 3" xfId="363"/>
    <cellStyle name="Input 4" xfId="364"/>
    <cellStyle name="Input 5" xfId="365"/>
    <cellStyle name="Input 6" xfId="366"/>
    <cellStyle name="Input 7" xfId="367"/>
    <cellStyle name="Input 8" xfId="368"/>
    <cellStyle name="Input 9" xfId="369"/>
    <cellStyle name="Linked Cell" xfId="74" builtinId="24" customBuiltin="1"/>
    <cellStyle name="Linked Cell 2" xfId="370"/>
    <cellStyle name="Milliers [0]_laroux" xfId="75"/>
    <cellStyle name="Milliers_laroux" xfId="76"/>
    <cellStyle name="Neutral" xfId="77" builtinId="28" customBuiltin="1"/>
    <cellStyle name="Neutral 2" xfId="371"/>
    <cellStyle name="Neutral 2 2" xfId="372"/>
    <cellStyle name="Non défini" xfId="78"/>
    <cellStyle name="Non défini 1" xfId="373"/>
    <cellStyle name="Non défini 2" xfId="374"/>
    <cellStyle name="Non défini_Accident 2009-10 Sabarmati Circle" xfId="375"/>
    <cellStyle name="Normal" xfId="0" builtinId="0"/>
    <cellStyle name="Normal - Style1" xfId="79"/>
    <cellStyle name="Normal - Style1 1" xfId="376"/>
    <cellStyle name="Normal - Style1 10" xfId="223"/>
    <cellStyle name="Normal - Style1 10 10" xfId="2149"/>
    <cellStyle name="Normal - Style1 10 11" xfId="2322"/>
    <cellStyle name="Normal - Style1 10 12" xfId="2495"/>
    <cellStyle name="Normal - Style1 10 13" xfId="2668"/>
    <cellStyle name="Normal - Style1 10 14" xfId="2841"/>
    <cellStyle name="Normal - Style1 10 15" xfId="3014"/>
    <cellStyle name="Normal - Style1 10 16" xfId="3187"/>
    <cellStyle name="Normal - Style1 10 17" xfId="3358"/>
    <cellStyle name="Normal - Style1 10 18" xfId="3527"/>
    <cellStyle name="Normal - Style1 10 19" xfId="3686"/>
    <cellStyle name="Normal - Style1 10 2" xfId="765"/>
    <cellStyle name="Normal - Style1 10 20" xfId="3816"/>
    <cellStyle name="Normal - Style1 10 21" xfId="524"/>
    <cellStyle name="Normal - Style1 10 3" xfId="938"/>
    <cellStyle name="Normal - Style1 10 4" xfId="1111"/>
    <cellStyle name="Normal - Style1 10 5" xfId="1284"/>
    <cellStyle name="Normal - Style1 10 6" xfId="1457"/>
    <cellStyle name="Normal - Style1 10 7" xfId="1630"/>
    <cellStyle name="Normal - Style1 10 8" xfId="1803"/>
    <cellStyle name="Normal - Style1 10 9" xfId="1976"/>
    <cellStyle name="Normal - Style1 11" xfId="637"/>
    <cellStyle name="Normal - Style1 12" xfId="891"/>
    <cellStyle name="Normal - Style1 13" xfId="1064"/>
    <cellStyle name="Normal - Style1 14" xfId="1237"/>
    <cellStyle name="Normal - Style1 15" xfId="1410"/>
    <cellStyle name="Normal - Style1 16" xfId="1583"/>
    <cellStyle name="Normal - Style1 17" xfId="1756"/>
    <cellStyle name="Normal - Style1 18" xfId="1929"/>
    <cellStyle name="Normal - Style1 19" xfId="2102"/>
    <cellStyle name="Normal - Style1 2" xfId="80"/>
    <cellStyle name="Normal - Style1 2 10" xfId="2101"/>
    <cellStyle name="Normal - Style1 2 11" xfId="2274"/>
    <cellStyle name="Normal - Style1 2 12" xfId="2447"/>
    <cellStyle name="Normal - Style1 2 13" xfId="2620"/>
    <cellStyle name="Normal - Style1 2 14" xfId="2793"/>
    <cellStyle name="Normal - Style1 2 15" xfId="2966"/>
    <cellStyle name="Normal - Style1 2 16" xfId="3139"/>
    <cellStyle name="Normal - Style1 2 17" xfId="3312"/>
    <cellStyle name="Normal - Style1 2 18" xfId="3482"/>
    <cellStyle name="Normal - Style1 2 19" xfId="3646"/>
    <cellStyle name="Normal - Style1 2 2" xfId="638"/>
    <cellStyle name="Normal - Style1 2 20" xfId="3799"/>
    <cellStyle name="Normal - Style1 2 21" xfId="423"/>
    <cellStyle name="Normal - Style1 2 3" xfId="890"/>
    <cellStyle name="Normal - Style1 2 4" xfId="1063"/>
    <cellStyle name="Normal - Style1 2 5" xfId="1236"/>
    <cellStyle name="Normal - Style1 2 6" xfId="1409"/>
    <cellStyle name="Normal - Style1 2 7" xfId="1582"/>
    <cellStyle name="Normal - Style1 2 8" xfId="1755"/>
    <cellStyle name="Normal - Style1 2 9" xfId="1928"/>
    <cellStyle name="Normal - Style1 20" xfId="2275"/>
    <cellStyle name="Normal - Style1 21" xfId="2448"/>
    <cellStyle name="Normal - Style1 22" xfId="2621"/>
    <cellStyle name="Normal - Style1 23" xfId="2794"/>
    <cellStyle name="Normal - Style1 24" xfId="2967"/>
    <cellStyle name="Normal - Style1 25" xfId="3140"/>
    <cellStyle name="Normal - Style1 26" xfId="3313"/>
    <cellStyle name="Normal - Style1 27" xfId="3483"/>
    <cellStyle name="Normal - Style1 28" xfId="3647"/>
    <cellStyle name="Normal - Style1 29" xfId="3800"/>
    <cellStyle name="Normal - Style1 3" xfId="81"/>
    <cellStyle name="Normal - Style1 3 10" xfId="2100"/>
    <cellStyle name="Normal - Style1 3 11" xfId="2273"/>
    <cellStyle name="Normal - Style1 3 12" xfId="2446"/>
    <cellStyle name="Normal - Style1 3 13" xfId="2619"/>
    <cellStyle name="Normal - Style1 3 14" xfId="2792"/>
    <cellStyle name="Normal - Style1 3 15" xfId="2965"/>
    <cellStyle name="Normal - Style1 3 16" xfId="3138"/>
    <cellStyle name="Normal - Style1 3 17" xfId="3311"/>
    <cellStyle name="Normal - Style1 3 18" xfId="3481"/>
    <cellStyle name="Normal - Style1 3 19" xfId="3645"/>
    <cellStyle name="Normal - Style1 3 2" xfId="639"/>
    <cellStyle name="Normal - Style1 3 20" xfId="3798"/>
    <cellStyle name="Normal - Style1 3 21" xfId="424"/>
    <cellStyle name="Normal - Style1 3 3" xfId="889"/>
    <cellStyle name="Normal - Style1 3 4" xfId="1062"/>
    <cellStyle name="Normal - Style1 3 5" xfId="1235"/>
    <cellStyle name="Normal - Style1 3 6" xfId="1408"/>
    <cellStyle name="Normal - Style1 3 7" xfId="1581"/>
    <cellStyle name="Normal - Style1 3 8" xfId="1754"/>
    <cellStyle name="Normal - Style1 3 9" xfId="1927"/>
    <cellStyle name="Normal - Style1 4" xfId="140"/>
    <cellStyle name="Normal - Style1 4 10" xfId="2070"/>
    <cellStyle name="Normal - Style1 4 11" xfId="2243"/>
    <cellStyle name="Normal - Style1 4 12" xfId="2416"/>
    <cellStyle name="Normal - Style1 4 13" xfId="2589"/>
    <cellStyle name="Normal - Style1 4 14" xfId="2762"/>
    <cellStyle name="Normal - Style1 4 15" xfId="2935"/>
    <cellStyle name="Normal - Style1 4 16" xfId="3108"/>
    <cellStyle name="Normal - Style1 4 17" xfId="3281"/>
    <cellStyle name="Normal - Style1 4 18" xfId="3452"/>
    <cellStyle name="Normal - Style1 4 19" xfId="3620"/>
    <cellStyle name="Normal - Style1 4 2" xfId="684"/>
    <cellStyle name="Normal - Style1 4 20" xfId="3777"/>
    <cellStyle name="Normal - Style1 4 21" xfId="450"/>
    <cellStyle name="Normal - Style1 4 3" xfId="859"/>
    <cellStyle name="Normal - Style1 4 4" xfId="1032"/>
    <cellStyle name="Normal - Style1 4 5" xfId="1205"/>
    <cellStyle name="Normal - Style1 4 6" xfId="1378"/>
    <cellStyle name="Normal - Style1 4 7" xfId="1551"/>
    <cellStyle name="Normal - Style1 4 8" xfId="1724"/>
    <cellStyle name="Normal - Style1 4 9" xfId="1897"/>
    <cellStyle name="Normal - Style1 5" xfId="182"/>
    <cellStyle name="Normal - Style1 5 10" xfId="2043"/>
    <cellStyle name="Normal - Style1 5 11" xfId="2216"/>
    <cellStyle name="Normal - Style1 5 12" xfId="2389"/>
    <cellStyle name="Normal - Style1 5 13" xfId="2562"/>
    <cellStyle name="Normal - Style1 5 14" xfId="2735"/>
    <cellStyle name="Normal - Style1 5 15" xfId="2908"/>
    <cellStyle name="Normal - Style1 5 16" xfId="3081"/>
    <cellStyle name="Normal - Style1 5 17" xfId="3254"/>
    <cellStyle name="Normal - Style1 5 18" xfId="3425"/>
    <cellStyle name="Normal - Style1 5 19" xfId="3593"/>
    <cellStyle name="Normal - Style1 5 2" xfId="725"/>
    <cellStyle name="Normal - Style1 5 20" xfId="3750"/>
    <cellStyle name="Normal - Style1 5 21" xfId="488"/>
    <cellStyle name="Normal - Style1 5 3" xfId="832"/>
    <cellStyle name="Normal - Style1 5 4" xfId="1005"/>
    <cellStyle name="Normal - Style1 5 5" xfId="1178"/>
    <cellStyle name="Normal - Style1 5 6" xfId="1351"/>
    <cellStyle name="Normal - Style1 5 7" xfId="1524"/>
    <cellStyle name="Normal - Style1 5 8" xfId="1697"/>
    <cellStyle name="Normal - Style1 5 9" xfId="1870"/>
    <cellStyle name="Normal - Style1 6" xfId="196"/>
    <cellStyle name="Normal - Style1 6 10" xfId="1959"/>
    <cellStyle name="Normal - Style1 6 11" xfId="2132"/>
    <cellStyle name="Normal - Style1 6 12" xfId="2305"/>
    <cellStyle name="Normal - Style1 6 13" xfId="2478"/>
    <cellStyle name="Normal - Style1 6 14" xfId="2651"/>
    <cellStyle name="Normal - Style1 6 15" xfId="2824"/>
    <cellStyle name="Normal - Style1 6 16" xfId="2997"/>
    <cellStyle name="Normal - Style1 6 17" xfId="3170"/>
    <cellStyle name="Normal - Style1 6 18" xfId="3341"/>
    <cellStyle name="Normal - Style1 6 19" xfId="3510"/>
    <cellStyle name="Normal - Style1 6 2" xfId="738"/>
    <cellStyle name="Normal - Style1 6 20" xfId="3670"/>
    <cellStyle name="Normal - Style1 6 21" xfId="500"/>
    <cellStyle name="Normal - Style1 6 3" xfId="585"/>
    <cellStyle name="Normal - Style1 6 4" xfId="921"/>
    <cellStyle name="Normal - Style1 6 5" xfId="1094"/>
    <cellStyle name="Normal - Style1 6 6" xfId="1267"/>
    <cellStyle name="Normal - Style1 6 7" xfId="1440"/>
    <cellStyle name="Normal - Style1 6 8" xfId="1613"/>
    <cellStyle name="Normal - Style1 6 9" xfId="1786"/>
    <cellStyle name="Normal - Style1 7" xfId="210"/>
    <cellStyle name="Normal - Style1 7 10" xfId="2025"/>
    <cellStyle name="Normal - Style1 7 11" xfId="2198"/>
    <cellStyle name="Normal - Style1 7 12" xfId="2371"/>
    <cellStyle name="Normal - Style1 7 13" xfId="2544"/>
    <cellStyle name="Normal - Style1 7 14" xfId="2717"/>
    <cellStyle name="Normal - Style1 7 15" xfId="2890"/>
    <cellStyle name="Normal - Style1 7 16" xfId="3063"/>
    <cellStyle name="Normal - Style1 7 17" xfId="3236"/>
    <cellStyle name="Normal - Style1 7 18" xfId="3407"/>
    <cellStyle name="Normal - Style1 7 19" xfId="3576"/>
    <cellStyle name="Normal - Style1 7 2" xfId="752"/>
    <cellStyle name="Normal - Style1 7 20" xfId="3733"/>
    <cellStyle name="Normal - Style1 7 21" xfId="512"/>
    <cellStyle name="Normal - Style1 7 3" xfId="814"/>
    <cellStyle name="Normal - Style1 7 4" xfId="987"/>
    <cellStyle name="Normal - Style1 7 5" xfId="1160"/>
    <cellStyle name="Normal - Style1 7 6" xfId="1333"/>
    <cellStyle name="Normal - Style1 7 7" xfId="1506"/>
    <cellStyle name="Normal - Style1 7 8" xfId="1679"/>
    <cellStyle name="Normal - Style1 7 9" xfId="1852"/>
    <cellStyle name="Normal - Style1 8" xfId="221"/>
    <cellStyle name="Normal - Style1 8 10" xfId="2147"/>
    <cellStyle name="Normal - Style1 8 11" xfId="2320"/>
    <cellStyle name="Normal - Style1 8 12" xfId="2493"/>
    <cellStyle name="Normal - Style1 8 13" xfId="2666"/>
    <cellStyle name="Normal - Style1 8 14" xfId="2839"/>
    <cellStyle name="Normal - Style1 8 15" xfId="3012"/>
    <cellStyle name="Normal - Style1 8 16" xfId="3185"/>
    <cellStyle name="Normal - Style1 8 17" xfId="3356"/>
    <cellStyle name="Normal - Style1 8 18" xfId="3525"/>
    <cellStyle name="Normal - Style1 8 19" xfId="3684"/>
    <cellStyle name="Normal - Style1 8 2" xfId="763"/>
    <cellStyle name="Normal - Style1 8 20" xfId="3814"/>
    <cellStyle name="Normal - Style1 8 21" xfId="522"/>
    <cellStyle name="Normal - Style1 8 3" xfId="936"/>
    <cellStyle name="Normal - Style1 8 4" xfId="1109"/>
    <cellStyle name="Normal - Style1 8 5" xfId="1282"/>
    <cellStyle name="Normal - Style1 8 6" xfId="1455"/>
    <cellStyle name="Normal - Style1 8 7" xfId="1628"/>
    <cellStyle name="Normal - Style1 8 8" xfId="1801"/>
    <cellStyle name="Normal - Style1 8 9" xfId="1974"/>
    <cellStyle name="Normal - Style1 9" xfId="185"/>
    <cellStyle name="Normal - Style1 9 10" xfId="2041"/>
    <cellStyle name="Normal - Style1 9 11" xfId="2214"/>
    <cellStyle name="Normal - Style1 9 12" xfId="2387"/>
    <cellStyle name="Normal - Style1 9 13" xfId="2560"/>
    <cellStyle name="Normal - Style1 9 14" xfId="2733"/>
    <cellStyle name="Normal - Style1 9 15" xfId="2906"/>
    <cellStyle name="Normal - Style1 9 16" xfId="3079"/>
    <cellStyle name="Normal - Style1 9 17" xfId="3252"/>
    <cellStyle name="Normal - Style1 9 18" xfId="3423"/>
    <cellStyle name="Normal - Style1 9 19" xfId="3591"/>
    <cellStyle name="Normal - Style1 9 2" xfId="728"/>
    <cellStyle name="Normal - Style1 9 20" xfId="3748"/>
    <cellStyle name="Normal - Style1 9 21" xfId="491"/>
    <cellStyle name="Normal - Style1 9 3" xfId="830"/>
    <cellStyle name="Normal - Style1 9 4" xfId="1003"/>
    <cellStyle name="Normal - Style1 9 5" xfId="1176"/>
    <cellStyle name="Normal - Style1 9 6" xfId="1349"/>
    <cellStyle name="Normal - Style1 9 7" xfId="1522"/>
    <cellStyle name="Normal - Style1 9 8" xfId="1695"/>
    <cellStyle name="Normal - Style1 9 9" xfId="1868"/>
    <cellStyle name="Normal - Style1_Accident 2009-10 Sabarmati Circle" xfId="377"/>
    <cellStyle name="Normal 10" xfId="258"/>
    <cellStyle name="Normal 10 10" xfId="2009"/>
    <cellStyle name="Normal 10 11" xfId="2182"/>
    <cellStyle name="Normal 10 12" xfId="2355"/>
    <cellStyle name="Normal 10 13" xfId="2528"/>
    <cellStyle name="Normal 10 14" xfId="2701"/>
    <cellStyle name="Normal 10 15" xfId="2874"/>
    <cellStyle name="Normal 10 16" xfId="3047"/>
    <cellStyle name="Normal 10 17" xfId="3220"/>
    <cellStyle name="Normal 10 18" xfId="3391"/>
    <cellStyle name="Normal 10 19" xfId="3560"/>
    <cellStyle name="Normal 10 2" xfId="254"/>
    <cellStyle name="Normal 10 20" xfId="3717"/>
    <cellStyle name="Normal 10 21" xfId="3839"/>
    <cellStyle name="Normal 10 22" xfId="547"/>
    <cellStyle name="Normal 10 3" xfId="798"/>
    <cellStyle name="Normal 10 4" xfId="971"/>
    <cellStyle name="Normal 10 5" xfId="1144"/>
    <cellStyle name="Normal 10 6" xfId="1317"/>
    <cellStyle name="Normal 10 7" xfId="1490"/>
    <cellStyle name="Normal 10 8" xfId="1663"/>
    <cellStyle name="Normal 10 9" xfId="1836"/>
    <cellStyle name="Normal 100" xfId="262"/>
    <cellStyle name="Normal 100 10" xfId="2011"/>
    <cellStyle name="Normal 100 11" xfId="2184"/>
    <cellStyle name="Normal 100 12" xfId="2357"/>
    <cellStyle name="Normal 100 13" xfId="2530"/>
    <cellStyle name="Normal 100 14" xfId="2703"/>
    <cellStyle name="Normal 100 15" xfId="2876"/>
    <cellStyle name="Normal 100 16" xfId="3049"/>
    <cellStyle name="Normal 100 17" xfId="3222"/>
    <cellStyle name="Normal 100 18" xfId="3393"/>
    <cellStyle name="Normal 100 19" xfId="3562"/>
    <cellStyle name="Normal 100 2" xfId="263"/>
    <cellStyle name="Normal 100 2 10" xfId="2185"/>
    <cellStyle name="Normal 100 2 11" xfId="2358"/>
    <cellStyle name="Normal 100 2 12" xfId="2531"/>
    <cellStyle name="Normal 100 2 13" xfId="2704"/>
    <cellStyle name="Normal 100 2 14" xfId="2877"/>
    <cellStyle name="Normal 100 2 15" xfId="3050"/>
    <cellStyle name="Normal 100 2 16" xfId="3223"/>
    <cellStyle name="Normal 100 2 17" xfId="3394"/>
    <cellStyle name="Normal 100 2 18" xfId="3563"/>
    <cellStyle name="Normal 100 2 19" xfId="3720"/>
    <cellStyle name="Normal 100 2 2" xfId="801"/>
    <cellStyle name="Normal 100 2 20" xfId="3842"/>
    <cellStyle name="Normal 100 2 21" xfId="550"/>
    <cellStyle name="Normal 100 2 3" xfId="974"/>
    <cellStyle name="Normal 100 2 4" xfId="1147"/>
    <cellStyle name="Normal 100 2 5" xfId="1320"/>
    <cellStyle name="Normal 100 2 6" xfId="1493"/>
    <cellStyle name="Normal 100 2 7" xfId="1666"/>
    <cellStyle name="Normal 100 2 8" xfId="1839"/>
    <cellStyle name="Normal 100 2 9" xfId="2012"/>
    <cellStyle name="Normal 100 20" xfId="3719"/>
    <cellStyle name="Normal 100 21" xfId="3841"/>
    <cellStyle name="Normal 100 22" xfId="549"/>
    <cellStyle name="Normal 100 3" xfId="800"/>
    <cellStyle name="Normal 100 4" xfId="973"/>
    <cellStyle name="Normal 100 5" xfId="1146"/>
    <cellStyle name="Normal 100 6" xfId="1319"/>
    <cellStyle name="Normal 100 7" xfId="1492"/>
    <cellStyle name="Normal 100 8" xfId="1665"/>
    <cellStyle name="Normal 100 9" xfId="1838"/>
    <cellStyle name="Normal 103" xfId="568"/>
    <cellStyle name="Normal 103 10" xfId="2318"/>
    <cellStyle name="Normal 103 11" xfId="2491"/>
    <cellStyle name="Normal 103 12" xfId="2664"/>
    <cellStyle name="Normal 103 13" xfId="2837"/>
    <cellStyle name="Normal 103 14" xfId="3010"/>
    <cellStyle name="Normal 103 15" xfId="3183"/>
    <cellStyle name="Normal 103 16" xfId="3354"/>
    <cellStyle name="Normal 103 17" xfId="3523"/>
    <cellStyle name="Normal 103 18" xfId="3682"/>
    <cellStyle name="Normal 103 19" xfId="3812"/>
    <cellStyle name="Normal 103 2" xfId="934"/>
    <cellStyle name="Normal 103 20" xfId="3858"/>
    <cellStyle name="Normal 103 21" xfId="3861"/>
    <cellStyle name="Normal 103 22" xfId="3864"/>
    <cellStyle name="Normal 103 3" xfId="1107"/>
    <cellStyle name="Normal 103 4" xfId="1280"/>
    <cellStyle name="Normal 103 5" xfId="1453"/>
    <cellStyle name="Normal 103 6" xfId="1626"/>
    <cellStyle name="Normal 103 7" xfId="1799"/>
    <cellStyle name="Normal 103 8" xfId="1972"/>
    <cellStyle name="Normal 103 9" xfId="2145"/>
    <cellStyle name="Normal 11" xfId="264"/>
    <cellStyle name="Normal 11 10" xfId="2013"/>
    <cellStyle name="Normal 11 11" xfId="2186"/>
    <cellStyle name="Normal 11 12" xfId="2359"/>
    <cellStyle name="Normal 11 13" xfId="2532"/>
    <cellStyle name="Normal 11 14" xfId="2705"/>
    <cellStyle name="Normal 11 15" xfId="2878"/>
    <cellStyle name="Normal 11 16" xfId="3051"/>
    <cellStyle name="Normal 11 17" xfId="3224"/>
    <cellStyle name="Normal 11 18" xfId="3395"/>
    <cellStyle name="Normal 11 19" xfId="3564"/>
    <cellStyle name="Normal 11 2" xfId="251"/>
    <cellStyle name="Normal 11 20" xfId="3721"/>
    <cellStyle name="Normal 11 21" xfId="3843"/>
    <cellStyle name="Normal 11 22" xfId="551"/>
    <cellStyle name="Normal 11 3" xfId="802"/>
    <cellStyle name="Normal 11 4" xfId="975"/>
    <cellStyle name="Normal 11 5" xfId="1148"/>
    <cellStyle name="Normal 11 6" xfId="1321"/>
    <cellStyle name="Normal 11 7" xfId="1494"/>
    <cellStyle name="Normal 11 8" xfId="1667"/>
    <cellStyle name="Normal 11 9" xfId="1840"/>
    <cellStyle name="Normal 12" xfId="265"/>
    <cellStyle name="Normal 12 10" xfId="2187"/>
    <cellStyle name="Normal 12 11" xfId="2360"/>
    <cellStyle name="Normal 12 12" xfId="2533"/>
    <cellStyle name="Normal 12 13" xfId="2706"/>
    <cellStyle name="Normal 12 14" xfId="2879"/>
    <cellStyle name="Normal 12 15" xfId="3052"/>
    <cellStyle name="Normal 12 16" xfId="3225"/>
    <cellStyle name="Normal 12 17" xfId="3396"/>
    <cellStyle name="Normal 12 18" xfId="3565"/>
    <cellStyle name="Normal 12 19" xfId="3722"/>
    <cellStyle name="Normal 12 2" xfId="803"/>
    <cellStyle name="Normal 12 20" xfId="3844"/>
    <cellStyle name="Normal 12 21" xfId="552"/>
    <cellStyle name="Normal 12 3" xfId="976"/>
    <cellStyle name="Normal 12 4" xfId="1149"/>
    <cellStyle name="Normal 12 5" xfId="1322"/>
    <cellStyle name="Normal 12 6" xfId="1495"/>
    <cellStyle name="Normal 12 7" xfId="1668"/>
    <cellStyle name="Normal 12 8" xfId="1841"/>
    <cellStyle name="Normal 12 9" xfId="2014"/>
    <cellStyle name="Normal 13" xfId="270"/>
    <cellStyle name="Normal 13 10" xfId="2192"/>
    <cellStyle name="Normal 13 11" xfId="2365"/>
    <cellStyle name="Normal 13 12" xfId="2538"/>
    <cellStyle name="Normal 13 13" xfId="2711"/>
    <cellStyle name="Normal 13 14" xfId="2884"/>
    <cellStyle name="Normal 13 15" xfId="3057"/>
    <cellStyle name="Normal 13 16" xfId="3230"/>
    <cellStyle name="Normal 13 17" xfId="3401"/>
    <cellStyle name="Normal 13 18" xfId="3570"/>
    <cellStyle name="Normal 13 19" xfId="3727"/>
    <cellStyle name="Normal 13 2" xfId="808"/>
    <cellStyle name="Normal 13 20" xfId="3849"/>
    <cellStyle name="Normal 13 21" xfId="557"/>
    <cellStyle name="Normal 13 3" xfId="981"/>
    <cellStyle name="Normal 13 4" xfId="1154"/>
    <cellStyle name="Normal 13 5" xfId="1327"/>
    <cellStyle name="Normal 13 6" xfId="1500"/>
    <cellStyle name="Normal 13 7" xfId="1673"/>
    <cellStyle name="Normal 13 8" xfId="1846"/>
    <cellStyle name="Normal 13 9" xfId="2019"/>
    <cellStyle name="Normal 14" xfId="237"/>
    <cellStyle name="Normal 15" xfId="234"/>
    <cellStyle name="Normal 16" xfId="378"/>
    <cellStyle name="Normal 16 10" xfId="2285"/>
    <cellStyle name="Normal 16 11" xfId="2458"/>
    <cellStyle name="Normal 16 12" xfId="2631"/>
    <cellStyle name="Normal 16 13" xfId="2804"/>
    <cellStyle name="Normal 16 14" xfId="2977"/>
    <cellStyle name="Normal 16 15" xfId="3150"/>
    <cellStyle name="Normal 16 16" xfId="3322"/>
    <cellStyle name="Normal 16 17" xfId="3491"/>
    <cellStyle name="Normal 16 18" xfId="3652"/>
    <cellStyle name="Normal 16 19" xfId="3801"/>
    <cellStyle name="Normal 16 2" xfId="901"/>
    <cellStyle name="Normal 16 20" xfId="3850"/>
    <cellStyle name="Normal 16 21" xfId="558"/>
    <cellStyle name="Normal 16 3" xfId="1074"/>
    <cellStyle name="Normal 16 4" xfId="1247"/>
    <cellStyle name="Normal 16 5" xfId="1420"/>
    <cellStyle name="Normal 16 6" xfId="1593"/>
    <cellStyle name="Normal 16 7" xfId="1766"/>
    <cellStyle name="Normal 16 8" xfId="1939"/>
    <cellStyle name="Normal 16 9" xfId="2112"/>
    <cellStyle name="Normal 17" xfId="379"/>
    <cellStyle name="Normal 18" xfId="259"/>
    <cellStyle name="Normal 18 10" xfId="2183"/>
    <cellStyle name="Normal 18 11" xfId="2356"/>
    <cellStyle name="Normal 18 12" xfId="2529"/>
    <cellStyle name="Normal 18 13" xfId="2702"/>
    <cellStyle name="Normal 18 14" xfId="2875"/>
    <cellStyle name="Normal 18 15" xfId="3048"/>
    <cellStyle name="Normal 18 16" xfId="3221"/>
    <cellStyle name="Normal 18 17" xfId="3392"/>
    <cellStyle name="Normal 18 18" xfId="3561"/>
    <cellStyle name="Normal 18 19" xfId="3718"/>
    <cellStyle name="Normal 18 2" xfId="799"/>
    <cellStyle name="Normal 18 20" xfId="3840"/>
    <cellStyle name="Normal 18 21" xfId="548"/>
    <cellStyle name="Normal 18 3" xfId="972"/>
    <cellStyle name="Normal 18 4" xfId="1145"/>
    <cellStyle name="Normal 18 5" xfId="1318"/>
    <cellStyle name="Normal 18 6" xfId="1491"/>
    <cellStyle name="Normal 18 7" xfId="1664"/>
    <cellStyle name="Normal 18 8" xfId="1837"/>
    <cellStyle name="Normal 18 9" xfId="2010"/>
    <cellStyle name="Normal 19" xfId="380"/>
    <cellStyle name="Normal 19 10" xfId="2287"/>
    <cellStyle name="Normal 19 11" xfId="2460"/>
    <cellStyle name="Normal 19 12" xfId="2633"/>
    <cellStyle name="Normal 19 13" xfId="2806"/>
    <cellStyle name="Normal 19 14" xfId="2979"/>
    <cellStyle name="Normal 19 15" xfId="3152"/>
    <cellStyle name="Normal 19 16" xfId="3324"/>
    <cellStyle name="Normal 19 17" xfId="3493"/>
    <cellStyle name="Normal 19 18" xfId="3654"/>
    <cellStyle name="Normal 19 19" xfId="3803"/>
    <cellStyle name="Normal 19 2" xfId="903"/>
    <cellStyle name="Normal 19 20" xfId="3851"/>
    <cellStyle name="Normal 19 21" xfId="559"/>
    <cellStyle name="Normal 19 3" xfId="1076"/>
    <cellStyle name="Normal 19 4" xfId="1249"/>
    <cellStyle name="Normal 19 5" xfId="1422"/>
    <cellStyle name="Normal 19 6" xfId="1595"/>
    <cellStyle name="Normal 19 7" xfId="1768"/>
    <cellStyle name="Normal 19 8" xfId="1941"/>
    <cellStyle name="Normal 19 9" xfId="2114"/>
    <cellStyle name="Normal 2" xfId="82"/>
    <cellStyle name="Normal 2 10" xfId="235"/>
    <cellStyle name="Normal 2 2" xfId="83"/>
    <cellStyle name="Normal 2 2 10" xfId="132"/>
    <cellStyle name="Normal 2 2 11" xfId="227"/>
    <cellStyle name="Normal 2 2 11 10" xfId="2153"/>
    <cellStyle name="Normal 2 2 11 11" xfId="2326"/>
    <cellStyle name="Normal 2 2 11 12" xfId="2499"/>
    <cellStyle name="Normal 2 2 11 13" xfId="2672"/>
    <cellStyle name="Normal 2 2 11 14" xfId="2845"/>
    <cellStyle name="Normal 2 2 11 15" xfId="3018"/>
    <cellStyle name="Normal 2 2 11 16" xfId="3191"/>
    <cellStyle name="Normal 2 2 11 17" xfId="3362"/>
    <cellStyle name="Normal 2 2 11 18" xfId="3531"/>
    <cellStyle name="Normal 2 2 11 19" xfId="3690"/>
    <cellStyle name="Normal 2 2 11 2" xfId="769"/>
    <cellStyle name="Normal 2 2 11 20" xfId="3820"/>
    <cellStyle name="Normal 2 2 11 21" xfId="528"/>
    <cellStyle name="Normal 2 2 11 3" xfId="942"/>
    <cellStyle name="Normal 2 2 11 4" xfId="1115"/>
    <cellStyle name="Normal 2 2 11 5" xfId="1288"/>
    <cellStyle name="Normal 2 2 11 6" xfId="1461"/>
    <cellStyle name="Normal 2 2 11 7" xfId="1634"/>
    <cellStyle name="Normal 2 2 11 8" xfId="1807"/>
    <cellStyle name="Normal 2 2 11 9" xfId="1980"/>
    <cellStyle name="Normal 2 2 12" xfId="238"/>
    <cellStyle name="Normal 2 2 12 10" xfId="2164"/>
    <cellStyle name="Normal 2 2 12 11" xfId="2337"/>
    <cellStyle name="Normal 2 2 12 12" xfId="2510"/>
    <cellStyle name="Normal 2 2 12 13" xfId="2683"/>
    <cellStyle name="Normal 2 2 12 14" xfId="2856"/>
    <cellStyle name="Normal 2 2 12 15" xfId="3029"/>
    <cellStyle name="Normal 2 2 12 16" xfId="3202"/>
    <cellStyle name="Normal 2 2 12 17" xfId="3373"/>
    <cellStyle name="Normal 2 2 12 18" xfId="3542"/>
    <cellStyle name="Normal 2 2 12 19" xfId="3701"/>
    <cellStyle name="Normal 2 2 12 2" xfId="780"/>
    <cellStyle name="Normal 2 2 12 20" xfId="3827"/>
    <cellStyle name="Normal 2 2 12 21" xfId="535"/>
    <cellStyle name="Normal 2 2 12 3" xfId="953"/>
    <cellStyle name="Normal 2 2 12 4" xfId="1126"/>
    <cellStyle name="Normal 2 2 12 5" xfId="1299"/>
    <cellStyle name="Normal 2 2 12 6" xfId="1472"/>
    <cellStyle name="Normal 2 2 12 7" xfId="1645"/>
    <cellStyle name="Normal 2 2 12 8" xfId="1818"/>
    <cellStyle name="Normal 2 2 12 9" xfId="1991"/>
    <cellStyle name="Normal 2 2 13" xfId="245"/>
    <cellStyle name="Normal 2 2 13 10" xfId="2171"/>
    <cellStyle name="Normal 2 2 13 11" xfId="2344"/>
    <cellStyle name="Normal 2 2 13 12" xfId="2517"/>
    <cellStyle name="Normal 2 2 13 13" xfId="2690"/>
    <cellStyle name="Normal 2 2 13 14" xfId="2863"/>
    <cellStyle name="Normal 2 2 13 15" xfId="3036"/>
    <cellStyle name="Normal 2 2 13 16" xfId="3209"/>
    <cellStyle name="Normal 2 2 13 17" xfId="3380"/>
    <cellStyle name="Normal 2 2 13 18" xfId="3549"/>
    <cellStyle name="Normal 2 2 13 19" xfId="3708"/>
    <cellStyle name="Normal 2 2 13 2" xfId="787"/>
    <cellStyle name="Normal 2 2 13 20" xfId="3834"/>
    <cellStyle name="Normal 2 2 13 21" xfId="542"/>
    <cellStyle name="Normal 2 2 13 3" xfId="960"/>
    <cellStyle name="Normal 2 2 13 4" xfId="1133"/>
    <cellStyle name="Normal 2 2 13 5" xfId="1306"/>
    <cellStyle name="Normal 2 2 13 6" xfId="1479"/>
    <cellStyle name="Normal 2 2 13 7" xfId="1652"/>
    <cellStyle name="Normal 2 2 13 8" xfId="1825"/>
    <cellStyle name="Normal 2 2 13 9" xfId="1998"/>
    <cellStyle name="Normal 2 2 14" xfId="640"/>
    <cellStyle name="Normal 2 2 15" xfId="888"/>
    <cellStyle name="Normal 2 2 16" xfId="1061"/>
    <cellStyle name="Normal 2 2 17" xfId="1234"/>
    <cellStyle name="Normal 2 2 18" xfId="1407"/>
    <cellStyle name="Normal 2 2 19" xfId="1580"/>
    <cellStyle name="Normal 2 2 2" xfId="124"/>
    <cellStyle name="Normal 2 2 2 2" xfId="141"/>
    <cellStyle name="Normal 2 2 2 2 10" xfId="2069"/>
    <cellStyle name="Normal 2 2 2 2 11" xfId="2242"/>
    <cellStyle name="Normal 2 2 2 2 12" xfId="2415"/>
    <cellStyle name="Normal 2 2 2 2 13" xfId="2588"/>
    <cellStyle name="Normal 2 2 2 2 14" xfId="2761"/>
    <cellStyle name="Normal 2 2 2 2 15" xfId="2934"/>
    <cellStyle name="Normal 2 2 2 2 16" xfId="3107"/>
    <cellStyle name="Normal 2 2 2 2 17" xfId="3280"/>
    <cellStyle name="Normal 2 2 2 2 18" xfId="3451"/>
    <cellStyle name="Normal 2 2 2 2 19" xfId="3619"/>
    <cellStyle name="Normal 2 2 2 2 2" xfId="685"/>
    <cellStyle name="Normal 2 2 2 2 20" xfId="3776"/>
    <cellStyle name="Normal 2 2 2 2 21" xfId="451"/>
    <cellStyle name="Normal 2 2 2 2 3" xfId="858"/>
    <cellStyle name="Normal 2 2 2 2 4" xfId="1031"/>
    <cellStyle name="Normal 2 2 2 2 5" xfId="1204"/>
    <cellStyle name="Normal 2 2 2 2 6" xfId="1377"/>
    <cellStyle name="Normal 2 2 2 2 7" xfId="1550"/>
    <cellStyle name="Normal 2 2 2 2 8" xfId="1723"/>
    <cellStyle name="Normal 2 2 2 2 9" xfId="1896"/>
    <cellStyle name="Normal 2 2 2 3" xfId="183"/>
    <cellStyle name="Normal 2 2 2 3 10" xfId="2042"/>
    <cellStyle name="Normal 2 2 2 3 11" xfId="2215"/>
    <cellStyle name="Normal 2 2 2 3 12" xfId="2388"/>
    <cellStyle name="Normal 2 2 2 3 13" xfId="2561"/>
    <cellStyle name="Normal 2 2 2 3 14" xfId="2734"/>
    <cellStyle name="Normal 2 2 2 3 15" xfId="2907"/>
    <cellStyle name="Normal 2 2 2 3 16" xfId="3080"/>
    <cellStyle name="Normal 2 2 2 3 17" xfId="3253"/>
    <cellStyle name="Normal 2 2 2 3 18" xfId="3424"/>
    <cellStyle name="Normal 2 2 2 3 19" xfId="3592"/>
    <cellStyle name="Normal 2 2 2 3 2" xfId="726"/>
    <cellStyle name="Normal 2 2 2 3 20" xfId="3749"/>
    <cellStyle name="Normal 2 2 2 3 21" xfId="489"/>
    <cellStyle name="Normal 2 2 2 3 3" xfId="831"/>
    <cellStyle name="Normal 2 2 2 3 4" xfId="1004"/>
    <cellStyle name="Normal 2 2 2 3 5" xfId="1177"/>
    <cellStyle name="Normal 2 2 2 3 6" xfId="1350"/>
    <cellStyle name="Normal 2 2 2 3 7" xfId="1523"/>
    <cellStyle name="Normal 2 2 2 3 8" xfId="1696"/>
    <cellStyle name="Normal 2 2 2 3 9" xfId="1869"/>
    <cellStyle name="Normal 2 2 2 4" xfId="149"/>
    <cellStyle name="Normal 2 2 2 4 10" xfId="2065"/>
    <cellStyle name="Normal 2 2 2 4 11" xfId="2238"/>
    <cellStyle name="Normal 2 2 2 4 12" xfId="2411"/>
    <cellStyle name="Normal 2 2 2 4 13" xfId="2584"/>
    <cellStyle name="Normal 2 2 2 4 14" xfId="2757"/>
    <cellStyle name="Normal 2 2 2 4 15" xfId="2930"/>
    <cellStyle name="Normal 2 2 2 4 16" xfId="3103"/>
    <cellStyle name="Normal 2 2 2 4 17" xfId="3276"/>
    <cellStyle name="Normal 2 2 2 4 18" xfId="3447"/>
    <cellStyle name="Normal 2 2 2 4 19" xfId="3615"/>
    <cellStyle name="Normal 2 2 2 4 2" xfId="692"/>
    <cellStyle name="Normal 2 2 2 4 20" xfId="3772"/>
    <cellStyle name="Normal 2 2 2 4 21" xfId="458"/>
    <cellStyle name="Normal 2 2 2 4 3" xfId="854"/>
    <cellStyle name="Normal 2 2 2 4 4" xfId="1027"/>
    <cellStyle name="Normal 2 2 2 4 5" xfId="1200"/>
    <cellStyle name="Normal 2 2 2 4 6" xfId="1373"/>
    <cellStyle name="Normal 2 2 2 4 7" xfId="1546"/>
    <cellStyle name="Normal 2 2 2 4 8" xfId="1719"/>
    <cellStyle name="Normal 2 2 2 4 9" xfId="1892"/>
    <cellStyle name="Normal 2 2 2 5" xfId="191"/>
    <cellStyle name="Normal 2 2 2 5 10" xfId="2038"/>
    <cellStyle name="Normal 2 2 2 5 11" xfId="2211"/>
    <cellStyle name="Normal 2 2 2 5 12" xfId="2384"/>
    <cellStyle name="Normal 2 2 2 5 13" xfId="2557"/>
    <cellStyle name="Normal 2 2 2 5 14" xfId="2730"/>
    <cellStyle name="Normal 2 2 2 5 15" xfId="2903"/>
    <cellStyle name="Normal 2 2 2 5 16" xfId="3076"/>
    <cellStyle name="Normal 2 2 2 5 17" xfId="3249"/>
    <cellStyle name="Normal 2 2 2 5 18" xfId="3420"/>
    <cellStyle name="Normal 2 2 2 5 19" xfId="3588"/>
    <cellStyle name="Normal 2 2 2 5 2" xfId="733"/>
    <cellStyle name="Normal 2 2 2 5 20" xfId="3745"/>
    <cellStyle name="Normal 2 2 2 5 21" xfId="496"/>
    <cellStyle name="Normal 2 2 2 5 3" xfId="827"/>
    <cellStyle name="Normal 2 2 2 5 4" xfId="1000"/>
    <cellStyle name="Normal 2 2 2 5 5" xfId="1173"/>
    <cellStyle name="Normal 2 2 2 5 6" xfId="1346"/>
    <cellStyle name="Normal 2 2 2 5 7" xfId="1519"/>
    <cellStyle name="Normal 2 2 2 5 8" xfId="1692"/>
    <cellStyle name="Normal 2 2 2 5 9" xfId="1865"/>
    <cellStyle name="Normal 2 2 20" xfId="1753"/>
    <cellStyle name="Normal 2 2 21" xfId="1926"/>
    <cellStyle name="Normal 2 2 22" xfId="2099"/>
    <cellStyle name="Normal 2 2 23" xfId="2272"/>
    <cellStyle name="Normal 2 2 24" xfId="2445"/>
    <cellStyle name="Normal 2 2 25" xfId="2618"/>
    <cellStyle name="Normal 2 2 26" xfId="2791"/>
    <cellStyle name="Normal 2 2 27" xfId="2964"/>
    <cellStyle name="Normal 2 2 28" xfId="3137"/>
    <cellStyle name="Normal 2 2 29" xfId="3310"/>
    <cellStyle name="Normal 2 2 3" xfId="161"/>
    <cellStyle name="Normal 2 2 3 10" xfId="2057"/>
    <cellStyle name="Normal 2 2 3 11" xfId="2230"/>
    <cellStyle name="Normal 2 2 3 12" xfId="2403"/>
    <cellStyle name="Normal 2 2 3 13" xfId="2576"/>
    <cellStyle name="Normal 2 2 3 14" xfId="2749"/>
    <cellStyle name="Normal 2 2 3 15" xfId="2922"/>
    <cellStyle name="Normal 2 2 3 16" xfId="3095"/>
    <cellStyle name="Normal 2 2 3 17" xfId="3268"/>
    <cellStyle name="Normal 2 2 3 18" xfId="3439"/>
    <cellStyle name="Normal 2 2 3 19" xfId="3607"/>
    <cellStyle name="Normal 2 2 3 2" xfId="704"/>
    <cellStyle name="Normal 2 2 3 20" xfId="3764"/>
    <cellStyle name="Normal 2 2 3 21" xfId="468"/>
    <cellStyle name="Normal 2 2 3 3" xfId="846"/>
    <cellStyle name="Normal 2 2 3 4" xfId="1019"/>
    <cellStyle name="Normal 2 2 3 5" xfId="1192"/>
    <cellStyle name="Normal 2 2 3 6" xfId="1365"/>
    <cellStyle name="Normal 2 2 3 7" xfId="1538"/>
    <cellStyle name="Normal 2 2 3 8" xfId="1711"/>
    <cellStyle name="Normal 2 2 3 9" xfId="1884"/>
    <cellStyle name="Normal 2 2 30" xfId="3480"/>
    <cellStyle name="Normal 2 2 31" xfId="3644"/>
    <cellStyle name="Normal 2 2 32" xfId="3797"/>
    <cellStyle name="Normal 2 2 4" xfId="157"/>
    <cellStyle name="Normal 2 2 4 10" xfId="1734"/>
    <cellStyle name="Normal 2 2 4 11" xfId="1907"/>
    <cellStyle name="Normal 2 2 4 12" xfId="2080"/>
    <cellStyle name="Normal 2 2 4 13" xfId="2253"/>
    <cellStyle name="Normal 2 2 4 14" xfId="2426"/>
    <cellStyle name="Normal 2 2 4 15" xfId="2599"/>
    <cellStyle name="Normal 2 2 4 16" xfId="2772"/>
    <cellStyle name="Normal 2 2 4 17" xfId="2945"/>
    <cellStyle name="Normal 2 2 4 18" xfId="3118"/>
    <cellStyle name="Normal 2 2 4 19" xfId="3291"/>
    <cellStyle name="Normal 2 2 4 2" xfId="700"/>
    <cellStyle name="Normal 2 2 4 20" xfId="3462"/>
    <cellStyle name="Normal 2 2 4 21" xfId="466"/>
    <cellStyle name="Normal 2 2 4 3" xfId="598"/>
    <cellStyle name="Normal 2 2 4 4" xfId="669"/>
    <cellStyle name="Normal 2 2 4 5" xfId="869"/>
    <cellStyle name="Normal 2 2 4 6" xfId="1042"/>
    <cellStyle name="Normal 2 2 4 7" xfId="1215"/>
    <cellStyle name="Normal 2 2 4 8" xfId="1388"/>
    <cellStyle name="Normal 2 2 4 9" xfId="1561"/>
    <cellStyle name="Normal 2 2 5" xfId="164"/>
    <cellStyle name="Normal 2 2 5 10" xfId="2055"/>
    <cellStyle name="Normal 2 2 5 11" xfId="2228"/>
    <cellStyle name="Normal 2 2 5 12" xfId="2401"/>
    <cellStyle name="Normal 2 2 5 13" xfId="2574"/>
    <cellStyle name="Normal 2 2 5 14" xfId="2747"/>
    <cellStyle name="Normal 2 2 5 15" xfId="2920"/>
    <cellStyle name="Normal 2 2 5 16" xfId="3093"/>
    <cellStyle name="Normal 2 2 5 17" xfId="3266"/>
    <cellStyle name="Normal 2 2 5 18" xfId="3437"/>
    <cellStyle name="Normal 2 2 5 19" xfId="3605"/>
    <cellStyle name="Normal 2 2 5 2" xfId="707"/>
    <cellStyle name="Normal 2 2 5 20" xfId="3762"/>
    <cellStyle name="Normal 2 2 5 21" xfId="471"/>
    <cellStyle name="Normal 2 2 5 3" xfId="844"/>
    <cellStyle name="Normal 2 2 5 4" xfId="1017"/>
    <cellStyle name="Normal 2 2 5 5" xfId="1190"/>
    <cellStyle name="Normal 2 2 5 6" xfId="1363"/>
    <cellStyle name="Normal 2 2 5 7" xfId="1536"/>
    <cellStyle name="Normal 2 2 5 8" xfId="1709"/>
    <cellStyle name="Normal 2 2 5 9" xfId="1882"/>
    <cellStyle name="Normal 2 2 6" xfId="155"/>
    <cellStyle name="Normal 2 2 6 10" xfId="2061"/>
    <cellStyle name="Normal 2 2 6 11" xfId="2234"/>
    <cellStyle name="Normal 2 2 6 12" xfId="2407"/>
    <cellStyle name="Normal 2 2 6 13" xfId="2580"/>
    <cellStyle name="Normal 2 2 6 14" xfId="2753"/>
    <cellStyle name="Normal 2 2 6 15" xfId="2926"/>
    <cellStyle name="Normal 2 2 6 16" xfId="3099"/>
    <cellStyle name="Normal 2 2 6 17" xfId="3272"/>
    <cellStyle name="Normal 2 2 6 18" xfId="3443"/>
    <cellStyle name="Normal 2 2 6 19" xfId="3611"/>
    <cellStyle name="Normal 2 2 6 2" xfId="698"/>
    <cellStyle name="Normal 2 2 6 20" xfId="3768"/>
    <cellStyle name="Normal 2 2 6 21" xfId="464"/>
    <cellStyle name="Normal 2 2 6 3" xfId="850"/>
    <cellStyle name="Normal 2 2 6 4" xfId="1023"/>
    <cellStyle name="Normal 2 2 6 5" xfId="1196"/>
    <cellStyle name="Normal 2 2 6 6" xfId="1369"/>
    <cellStyle name="Normal 2 2 6 7" xfId="1542"/>
    <cellStyle name="Normal 2 2 6 8" xfId="1715"/>
    <cellStyle name="Normal 2 2 6 9" xfId="1888"/>
    <cellStyle name="Normal 2 2 7" xfId="169"/>
    <cellStyle name="Normal 2 2 7 10" xfId="1952"/>
    <cellStyle name="Normal 2 2 7 11" xfId="2125"/>
    <cellStyle name="Normal 2 2 7 12" xfId="2298"/>
    <cellStyle name="Normal 2 2 7 13" xfId="2471"/>
    <cellStyle name="Normal 2 2 7 14" xfId="2644"/>
    <cellStyle name="Normal 2 2 7 15" xfId="2817"/>
    <cellStyle name="Normal 2 2 7 16" xfId="2990"/>
    <cellStyle name="Normal 2 2 7 17" xfId="3163"/>
    <cellStyle name="Normal 2 2 7 18" xfId="3335"/>
    <cellStyle name="Normal 2 2 7 19" xfId="3504"/>
    <cellStyle name="Normal 2 2 7 2" xfId="712"/>
    <cellStyle name="Normal 2 2 7 20" xfId="3664"/>
    <cellStyle name="Normal 2 2 7 21" xfId="475"/>
    <cellStyle name="Normal 2 2 7 3" xfId="594"/>
    <cellStyle name="Normal 2 2 7 4" xfId="914"/>
    <cellStyle name="Normal 2 2 7 5" xfId="1087"/>
    <cellStyle name="Normal 2 2 7 6" xfId="1260"/>
    <cellStyle name="Normal 2 2 7 7" xfId="1433"/>
    <cellStyle name="Normal 2 2 7 8" xfId="1606"/>
    <cellStyle name="Normal 2 2 7 9" xfId="1779"/>
    <cellStyle name="Normal 2 2 8" xfId="147"/>
    <cellStyle name="Normal 2 2 9" xfId="189"/>
    <cellStyle name="Normal 2 3" xfId="84"/>
    <cellStyle name="Normal 2 3 10" xfId="217"/>
    <cellStyle name="Normal 2 3 11" xfId="641"/>
    <cellStyle name="Normal 2 3 12" xfId="887"/>
    <cellStyle name="Normal 2 3 13" xfId="1060"/>
    <cellStyle name="Normal 2 3 14" xfId="1233"/>
    <cellStyle name="Normal 2 3 15" xfId="1406"/>
    <cellStyle name="Normal 2 3 16" xfId="1579"/>
    <cellStyle name="Normal 2 3 17" xfId="1752"/>
    <cellStyle name="Normal 2 3 18" xfId="1925"/>
    <cellStyle name="Normal 2 3 19" xfId="2098"/>
    <cellStyle name="Normal 2 3 2" xfId="128"/>
    <cellStyle name="Normal 2 3 2 2" xfId="142"/>
    <cellStyle name="Normal 2 3 2 2 10" xfId="1969"/>
    <cellStyle name="Normal 2 3 2 2 11" xfId="2142"/>
    <cellStyle name="Normal 2 3 2 2 12" xfId="2315"/>
    <cellStyle name="Normal 2 3 2 2 13" xfId="2488"/>
    <cellStyle name="Normal 2 3 2 2 14" xfId="2661"/>
    <cellStyle name="Normal 2 3 2 2 15" xfId="2834"/>
    <cellStyle name="Normal 2 3 2 2 16" xfId="3007"/>
    <cellStyle name="Normal 2 3 2 2 17" xfId="3180"/>
    <cellStyle name="Normal 2 3 2 2 18" xfId="3351"/>
    <cellStyle name="Normal 2 3 2 2 19" xfId="3520"/>
    <cellStyle name="Normal 2 3 2 2 2" xfId="686"/>
    <cellStyle name="Normal 2 3 2 2 20" xfId="3679"/>
    <cellStyle name="Normal 2 3 2 2 21" xfId="452"/>
    <cellStyle name="Normal 2 3 2 2 3" xfId="603"/>
    <cellStyle name="Normal 2 3 2 2 4" xfId="931"/>
    <cellStyle name="Normal 2 3 2 2 5" xfId="1104"/>
    <cellStyle name="Normal 2 3 2 2 6" xfId="1277"/>
    <cellStyle name="Normal 2 3 2 2 7" xfId="1450"/>
    <cellStyle name="Normal 2 3 2 2 8" xfId="1623"/>
    <cellStyle name="Normal 2 3 2 2 9" xfId="1796"/>
    <cellStyle name="Normal 2 3 2 3" xfId="184"/>
    <cellStyle name="Normal 2 3 2 3 10" xfId="1956"/>
    <cellStyle name="Normal 2 3 2 3 11" xfId="2129"/>
    <cellStyle name="Normal 2 3 2 3 12" xfId="2302"/>
    <cellStyle name="Normal 2 3 2 3 13" xfId="2475"/>
    <cellStyle name="Normal 2 3 2 3 14" xfId="2648"/>
    <cellStyle name="Normal 2 3 2 3 15" xfId="2821"/>
    <cellStyle name="Normal 2 3 2 3 16" xfId="2994"/>
    <cellStyle name="Normal 2 3 2 3 17" xfId="3167"/>
    <cellStyle name="Normal 2 3 2 3 18" xfId="3339"/>
    <cellStyle name="Normal 2 3 2 3 19" xfId="3508"/>
    <cellStyle name="Normal 2 3 2 3 2" xfId="727"/>
    <cellStyle name="Normal 2 3 2 3 20" xfId="3668"/>
    <cellStyle name="Normal 2 3 2 3 21" xfId="490"/>
    <cellStyle name="Normal 2 3 2 3 3" xfId="589"/>
    <cellStyle name="Normal 2 3 2 3 4" xfId="918"/>
    <cellStyle name="Normal 2 3 2 3 5" xfId="1091"/>
    <cellStyle name="Normal 2 3 2 3 6" xfId="1264"/>
    <cellStyle name="Normal 2 3 2 3 7" xfId="1437"/>
    <cellStyle name="Normal 2 3 2 3 8" xfId="1610"/>
    <cellStyle name="Normal 2 3 2 3 9" xfId="1783"/>
    <cellStyle name="Normal 2 3 2 4" xfId="181"/>
    <cellStyle name="Normal 2 3 2 4 10" xfId="1955"/>
    <cellStyle name="Normal 2 3 2 4 11" xfId="2128"/>
    <cellStyle name="Normal 2 3 2 4 12" xfId="2301"/>
    <cellStyle name="Normal 2 3 2 4 13" xfId="2474"/>
    <cellStyle name="Normal 2 3 2 4 14" xfId="2647"/>
    <cellStyle name="Normal 2 3 2 4 15" xfId="2820"/>
    <cellStyle name="Normal 2 3 2 4 16" xfId="2993"/>
    <cellStyle name="Normal 2 3 2 4 17" xfId="3166"/>
    <cellStyle name="Normal 2 3 2 4 18" xfId="3338"/>
    <cellStyle name="Normal 2 3 2 4 19" xfId="3507"/>
    <cellStyle name="Normal 2 3 2 4 2" xfId="724"/>
    <cellStyle name="Normal 2 3 2 4 20" xfId="3667"/>
    <cellStyle name="Normal 2 3 2 4 21" xfId="487"/>
    <cellStyle name="Normal 2 3 2 4 3" xfId="590"/>
    <cellStyle name="Normal 2 3 2 4 4" xfId="917"/>
    <cellStyle name="Normal 2 3 2 4 5" xfId="1090"/>
    <cellStyle name="Normal 2 3 2 4 6" xfId="1263"/>
    <cellStyle name="Normal 2 3 2 4 7" xfId="1436"/>
    <cellStyle name="Normal 2 3 2 4 8" xfId="1609"/>
    <cellStyle name="Normal 2 3 2 4 9" xfId="1782"/>
    <cellStyle name="Normal 2 3 2 5" xfId="200"/>
    <cellStyle name="Normal 2 3 2 5 10" xfId="2032"/>
    <cellStyle name="Normal 2 3 2 5 11" xfId="2205"/>
    <cellStyle name="Normal 2 3 2 5 12" xfId="2378"/>
    <cellStyle name="Normal 2 3 2 5 13" xfId="2551"/>
    <cellStyle name="Normal 2 3 2 5 14" xfId="2724"/>
    <cellStyle name="Normal 2 3 2 5 15" xfId="2897"/>
    <cellStyle name="Normal 2 3 2 5 16" xfId="3070"/>
    <cellStyle name="Normal 2 3 2 5 17" xfId="3243"/>
    <cellStyle name="Normal 2 3 2 5 18" xfId="3414"/>
    <cellStyle name="Normal 2 3 2 5 19" xfId="3582"/>
    <cellStyle name="Normal 2 3 2 5 2" xfId="742"/>
    <cellStyle name="Normal 2 3 2 5 20" xfId="3739"/>
    <cellStyle name="Normal 2 3 2 5 21" xfId="504"/>
    <cellStyle name="Normal 2 3 2 5 3" xfId="821"/>
    <cellStyle name="Normal 2 3 2 5 4" xfId="994"/>
    <cellStyle name="Normal 2 3 2 5 5" xfId="1167"/>
    <cellStyle name="Normal 2 3 2 5 6" xfId="1340"/>
    <cellStyle name="Normal 2 3 2 5 7" xfId="1513"/>
    <cellStyle name="Normal 2 3 2 5 8" xfId="1686"/>
    <cellStyle name="Normal 2 3 2 5 9" xfId="1859"/>
    <cellStyle name="Normal 2 3 20" xfId="2271"/>
    <cellStyle name="Normal 2 3 21" xfId="2444"/>
    <cellStyle name="Normal 2 3 22" xfId="2617"/>
    <cellStyle name="Normal 2 3 23" xfId="2790"/>
    <cellStyle name="Normal 2 3 24" xfId="2963"/>
    <cellStyle name="Normal 2 3 25" xfId="3136"/>
    <cellStyle name="Normal 2 3 26" xfId="3309"/>
    <cellStyle name="Normal 2 3 27" xfId="3479"/>
    <cellStyle name="Normal 2 3 28" xfId="3643"/>
    <cellStyle name="Normal 2 3 29" xfId="3796"/>
    <cellStyle name="Normal 2 3 3" xfId="162"/>
    <cellStyle name="Normal 2 3 3 10" xfId="2056"/>
    <cellStyle name="Normal 2 3 3 11" xfId="2229"/>
    <cellStyle name="Normal 2 3 3 12" xfId="2402"/>
    <cellStyle name="Normal 2 3 3 13" xfId="2575"/>
    <cellStyle name="Normal 2 3 3 14" xfId="2748"/>
    <cellStyle name="Normal 2 3 3 15" xfId="2921"/>
    <cellStyle name="Normal 2 3 3 16" xfId="3094"/>
    <cellStyle name="Normal 2 3 3 17" xfId="3267"/>
    <cellStyle name="Normal 2 3 3 18" xfId="3438"/>
    <cellStyle name="Normal 2 3 3 19" xfId="3606"/>
    <cellStyle name="Normal 2 3 3 2" xfId="705"/>
    <cellStyle name="Normal 2 3 3 20" xfId="3763"/>
    <cellStyle name="Normal 2 3 3 21" xfId="469"/>
    <cellStyle name="Normal 2 3 3 3" xfId="845"/>
    <cellStyle name="Normal 2 3 3 4" xfId="1018"/>
    <cellStyle name="Normal 2 3 3 5" xfId="1191"/>
    <cellStyle name="Normal 2 3 3 6" xfId="1364"/>
    <cellStyle name="Normal 2 3 3 7" xfId="1537"/>
    <cellStyle name="Normal 2 3 3 8" xfId="1710"/>
    <cellStyle name="Normal 2 3 3 9" xfId="1883"/>
    <cellStyle name="Normal 2 3 4" xfId="156"/>
    <cellStyle name="Normal 2 3 4 10" xfId="2060"/>
    <cellStyle name="Normal 2 3 4 11" xfId="2233"/>
    <cellStyle name="Normal 2 3 4 12" xfId="2406"/>
    <cellStyle name="Normal 2 3 4 13" xfId="2579"/>
    <cellStyle name="Normal 2 3 4 14" xfId="2752"/>
    <cellStyle name="Normal 2 3 4 15" xfId="2925"/>
    <cellStyle name="Normal 2 3 4 16" xfId="3098"/>
    <cellStyle name="Normal 2 3 4 17" xfId="3271"/>
    <cellStyle name="Normal 2 3 4 18" xfId="3442"/>
    <cellStyle name="Normal 2 3 4 19" xfId="3610"/>
    <cellStyle name="Normal 2 3 4 2" xfId="699"/>
    <cellStyle name="Normal 2 3 4 20" xfId="3767"/>
    <cellStyle name="Normal 2 3 4 21" xfId="465"/>
    <cellStyle name="Normal 2 3 4 3" xfId="849"/>
    <cellStyle name="Normal 2 3 4 4" xfId="1022"/>
    <cellStyle name="Normal 2 3 4 5" xfId="1195"/>
    <cellStyle name="Normal 2 3 4 6" xfId="1368"/>
    <cellStyle name="Normal 2 3 4 7" xfId="1541"/>
    <cellStyle name="Normal 2 3 4 8" xfId="1714"/>
    <cellStyle name="Normal 2 3 4 9" xfId="1887"/>
    <cellStyle name="Normal 2 3 5" xfId="165"/>
    <cellStyle name="Normal 2 3 5 10" xfId="2054"/>
    <cellStyle name="Normal 2 3 5 11" xfId="2227"/>
    <cellStyle name="Normal 2 3 5 12" xfId="2400"/>
    <cellStyle name="Normal 2 3 5 13" xfId="2573"/>
    <cellStyle name="Normal 2 3 5 14" xfId="2746"/>
    <cellStyle name="Normal 2 3 5 15" xfId="2919"/>
    <cellStyle name="Normal 2 3 5 16" xfId="3092"/>
    <cellStyle name="Normal 2 3 5 17" xfId="3265"/>
    <cellStyle name="Normal 2 3 5 18" xfId="3436"/>
    <cellStyle name="Normal 2 3 5 19" xfId="3604"/>
    <cellStyle name="Normal 2 3 5 2" xfId="708"/>
    <cellStyle name="Normal 2 3 5 20" xfId="3761"/>
    <cellStyle name="Normal 2 3 5 21" xfId="472"/>
    <cellStyle name="Normal 2 3 5 3" xfId="843"/>
    <cellStyle name="Normal 2 3 5 4" xfId="1016"/>
    <cellStyle name="Normal 2 3 5 5" xfId="1189"/>
    <cellStyle name="Normal 2 3 5 6" xfId="1362"/>
    <cellStyle name="Normal 2 3 5 7" xfId="1535"/>
    <cellStyle name="Normal 2 3 5 8" xfId="1708"/>
    <cellStyle name="Normal 2 3 5 9" xfId="1881"/>
    <cellStyle name="Normal 2 3 6" xfId="154"/>
    <cellStyle name="Normal 2 3 6 10" xfId="1732"/>
    <cellStyle name="Normal 2 3 6 11" xfId="1905"/>
    <cellStyle name="Normal 2 3 6 12" xfId="2078"/>
    <cellStyle name="Normal 2 3 6 13" xfId="2251"/>
    <cellStyle name="Normal 2 3 6 14" xfId="2424"/>
    <cellStyle name="Normal 2 3 6 15" xfId="2597"/>
    <cellStyle name="Normal 2 3 6 16" xfId="2770"/>
    <cellStyle name="Normal 2 3 6 17" xfId="2943"/>
    <cellStyle name="Normal 2 3 6 18" xfId="3116"/>
    <cellStyle name="Normal 2 3 6 19" xfId="3289"/>
    <cellStyle name="Normal 2 3 6 2" xfId="697"/>
    <cellStyle name="Normal 2 3 6 20" xfId="3460"/>
    <cellStyle name="Normal 2 3 6 21" xfId="463"/>
    <cellStyle name="Normal 2 3 6 3" xfId="599"/>
    <cellStyle name="Normal 2 3 6 4" xfId="671"/>
    <cellStyle name="Normal 2 3 6 5" xfId="867"/>
    <cellStyle name="Normal 2 3 6 6" xfId="1040"/>
    <cellStyle name="Normal 2 3 6 7" xfId="1213"/>
    <cellStyle name="Normal 2 3 6 8" xfId="1386"/>
    <cellStyle name="Normal 2 3 6 9" xfId="1559"/>
    <cellStyle name="Normal 2 3 7" xfId="170"/>
    <cellStyle name="Normal 2 3 7 10" xfId="2051"/>
    <cellStyle name="Normal 2 3 7 11" xfId="2224"/>
    <cellStyle name="Normal 2 3 7 12" xfId="2397"/>
    <cellStyle name="Normal 2 3 7 13" xfId="2570"/>
    <cellStyle name="Normal 2 3 7 14" xfId="2743"/>
    <cellStyle name="Normal 2 3 7 15" xfId="2916"/>
    <cellStyle name="Normal 2 3 7 16" xfId="3089"/>
    <cellStyle name="Normal 2 3 7 17" xfId="3262"/>
    <cellStyle name="Normal 2 3 7 18" xfId="3433"/>
    <cellStyle name="Normal 2 3 7 19" xfId="3601"/>
    <cellStyle name="Normal 2 3 7 2" xfId="713"/>
    <cellStyle name="Normal 2 3 7 20" xfId="3758"/>
    <cellStyle name="Normal 2 3 7 21" xfId="476"/>
    <cellStyle name="Normal 2 3 7 3" xfId="840"/>
    <cellStyle name="Normal 2 3 7 4" xfId="1013"/>
    <cellStyle name="Normal 2 3 7 5" xfId="1186"/>
    <cellStyle name="Normal 2 3 7 6" xfId="1359"/>
    <cellStyle name="Normal 2 3 7 7" xfId="1532"/>
    <cellStyle name="Normal 2 3 7 8" xfId="1705"/>
    <cellStyle name="Normal 2 3 7 9" xfId="1878"/>
    <cellStyle name="Normal 2 3 8" xfId="160"/>
    <cellStyle name="Normal 2 3 9" xfId="202"/>
    <cellStyle name="Normal 2 4" xfId="85"/>
    <cellStyle name="Normal 2 4 10" xfId="2097"/>
    <cellStyle name="Normal 2 4 11" xfId="2270"/>
    <cellStyle name="Normal 2 4 12" xfId="2443"/>
    <cellStyle name="Normal 2 4 13" xfId="2616"/>
    <cellStyle name="Normal 2 4 14" xfId="2789"/>
    <cellStyle name="Normal 2 4 15" xfId="2962"/>
    <cellStyle name="Normal 2 4 16" xfId="3135"/>
    <cellStyle name="Normal 2 4 17" xfId="3308"/>
    <cellStyle name="Normal 2 4 18" xfId="3478"/>
    <cellStyle name="Normal 2 4 19" xfId="3642"/>
    <cellStyle name="Normal 2 4 2" xfId="642"/>
    <cellStyle name="Normal 2 4 20" xfId="3795"/>
    <cellStyle name="Normal 2 4 21" xfId="425"/>
    <cellStyle name="Normal 2 4 3" xfId="886"/>
    <cellStyle name="Normal 2 4 4" xfId="1059"/>
    <cellStyle name="Normal 2 4 5" xfId="1232"/>
    <cellStyle name="Normal 2 4 6" xfId="1405"/>
    <cellStyle name="Normal 2 4 7" xfId="1578"/>
    <cellStyle name="Normal 2 4 8" xfId="1751"/>
    <cellStyle name="Normal 2 4 9" xfId="1924"/>
    <cellStyle name="Normal 2 5" xfId="86"/>
    <cellStyle name="Normal 2 5 10" xfId="1586"/>
    <cellStyle name="Normal 2 5 11" xfId="1759"/>
    <cellStyle name="Normal 2 5 12" xfId="1932"/>
    <cellStyle name="Normal 2 5 13" xfId="2105"/>
    <cellStyle name="Normal 2 5 14" xfId="2278"/>
    <cellStyle name="Normal 2 5 15" xfId="2451"/>
    <cellStyle name="Normal 2 5 16" xfId="2624"/>
    <cellStyle name="Normal 2 5 17" xfId="2797"/>
    <cellStyle name="Normal 2 5 18" xfId="2970"/>
    <cellStyle name="Normal 2 5 19" xfId="3143"/>
    <cellStyle name="Normal 2 5 2" xfId="253"/>
    <cellStyle name="Normal 2 5 20" xfId="3316"/>
    <cellStyle name="Normal 2 5 21" xfId="3486"/>
    <cellStyle name="Normal 2 5 3" xfId="643"/>
    <cellStyle name="Normal 2 5 4" xfId="633"/>
    <cellStyle name="Normal 2 5 5" xfId="634"/>
    <cellStyle name="Normal 2 5 6" xfId="894"/>
    <cellStyle name="Normal 2 5 7" xfId="1067"/>
    <cellStyle name="Normal 2 5 8" xfId="1240"/>
    <cellStyle name="Normal 2 5 9" xfId="1413"/>
    <cellStyle name="Normal 2 6" xfId="158"/>
    <cellStyle name="Normal 2 6 10" xfId="1886"/>
    <cellStyle name="Normal 2 6 11" xfId="2059"/>
    <cellStyle name="Normal 2 6 12" xfId="2232"/>
    <cellStyle name="Normal 2 6 13" xfId="2405"/>
    <cellStyle name="Normal 2 6 14" xfId="2578"/>
    <cellStyle name="Normal 2 6 15" xfId="2751"/>
    <cellStyle name="Normal 2 6 16" xfId="2924"/>
    <cellStyle name="Normal 2 6 17" xfId="3097"/>
    <cellStyle name="Normal 2 6 18" xfId="3270"/>
    <cellStyle name="Normal 2 6 19" xfId="3441"/>
    <cellStyle name="Normal 2 6 2" xfId="252"/>
    <cellStyle name="Normal 2 6 20" xfId="3609"/>
    <cellStyle name="Normal 2 6 21" xfId="3766"/>
    <cellStyle name="Normal 2 6 3" xfId="701"/>
    <cellStyle name="Normal 2 6 4" xfId="848"/>
    <cellStyle name="Normal 2 6 5" xfId="1021"/>
    <cellStyle name="Normal 2 6 6" xfId="1194"/>
    <cellStyle name="Normal 2 6 7" xfId="1367"/>
    <cellStyle name="Normal 2 6 8" xfId="1540"/>
    <cellStyle name="Normal 2 6 9" xfId="1713"/>
    <cellStyle name="Normal 2 7" xfId="163"/>
    <cellStyle name="Normal 2 7 10" xfId="1834"/>
    <cellStyle name="Normal 2 7 11" xfId="2007"/>
    <cellStyle name="Normal 2 7 12" xfId="2180"/>
    <cellStyle name="Normal 2 7 13" xfId="2353"/>
    <cellStyle name="Normal 2 7 14" xfId="2526"/>
    <cellStyle name="Normal 2 7 15" xfId="2699"/>
    <cellStyle name="Normal 2 7 16" xfId="2872"/>
    <cellStyle name="Normal 2 7 17" xfId="3045"/>
    <cellStyle name="Normal 2 7 18" xfId="3218"/>
    <cellStyle name="Normal 2 7 19" xfId="3389"/>
    <cellStyle name="Normal 2 7 2" xfId="706"/>
    <cellStyle name="Normal 2 7 20" xfId="3558"/>
    <cellStyle name="Normal 2 7 21" xfId="470"/>
    <cellStyle name="Normal 2 7 3" xfId="596"/>
    <cellStyle name="Normal 2 7 4" xfId="796"/>
    <cellStyle name="Normal 2 7 5" xfId="969"/>
    <cellStyle name="Normal 2 7 6" xfId="1142"/>
    <cellStyle name="Normal 2 7 7" xfId="1315"/>
    <cellStyle name="Normal 2 7 8" xfId="1488"/>
    <cellStyle name="Normal 2 7 9" xfId="1661"/>
    <cellStyle name="Normal 2 8" xfId="159"/>
    <cellStyle name="Normal 2 8 10" xfId="2058"/>
    <cellStyle name="Normal 2 8 11" xfId="2231"/>
    <cellStyle name="Normal 2 8 12" xfId="2404"/>
    <cellStyle name="Normal 2 8 13" xfId="2577"/>
    <cellStyle name="Normal 2 8 14" xfId="2750"/>
    <cellStyle name="Normal 2 8 15" xfId="2923"/>
    <cellStyle name="Normal 2 8 16" xfId="3096"/>
    <cellStyle name="Normal 2 8 17" xfId="3269"/>
    <cellStyle name="Normal 2 8 18" xfId="3440"/>
    <cellStyle name="Normal 2 8 19" xfId="3608"/>
    <cellStyle name="Normal 2 8 2" xfId="702"/>
    <cellStyle name="Normal 2 8 20" xfId="3765"/>
    <cellStyle name="Normal 2 8 21" xfId="467"/>
    <cellStyle name="Normal 2 8 3" xfId="847"/>
    <cellStyle name="Normal 2 8 4" xfId="1020"/>
    <cellStyle name="Normal 2 8 5" xfId="1193"/>
    <cellStyle name="Normal 2 8 6" xfId="1366"/>
    <cellStyle name="Normal 2 8 7" xfId="1539"/>
    <cellStyle name="Normal 2 8 8" xfId="1712"/>
    <cellStyle name="Normal 2 8 9" xfId="1885"/>
    <cellStyle name="Normal 2 9" xfId="168"/>
    <cellStyle name="Normal 2 9 10" xfId="1706"/>
    <cellStyle name="Normal 2 9 11" xfId="1879"/>
    <cellStyle name="Normal 2 9 12" xfId="2052"/>
    <cellStyle name="Normal 2 9 13" xfId="2225"/>
    <cellStyle name="Normal 2 9 14" xfId="2398"/>
    <cellStyle name="Normal 2 9 15" xfId="2571"/>
    <cellStyle name="Normal 2 9 16" xfId="2744"/>
    <cellStyle name="Normal 2 9 17" xfId="2917"/>
    <cellStyle name="Normal 2 9 18" xfId="3090"/>
    <cellStyle name="Normal 2 9 19" xfId="3263"/>
    <cellStyle name="Normal 2 9 2" xfId="236"/>
    <cellStyle name="Normal 2 9 20" xfId="3434"/>
    <cellStyle name="Normal 2 9 21" xfId="3602"/>
    <cellStyle name="Normal 2 9 22" xfId="3759"/>
    <cellStyle name="Normal 2 9 3" xfId="247"/>
    <cellStyle name="Normal 2 9 4" xfId="711"/>
    <cellStyle name="Normal 2 9 5" xfId="841"/>
    <cellStyle name="Normal 2 9 6" xfId="1014"/>
    <cellStyle name="Normal 2 9 7" xfId="1187"/>
    <cellStyle name="Normal 2 9 8" xfId="1360"/>
    <cellStyle name="Normal 2 9 9" xfId="1533"/>
    <cellStyle name="Normal 20" xfId="381"/>
    <cellStyle name="Normal 20 10" xfId="2288"/>
    <cellStyle name="Normal 20 11" xfId="2461"/>
    <cellStyle name="Normal 20 12" xfId="2634"/>
    <cellStyle name="Normal 20 13" xfId="2807"/>
    <cellStyle name="Normal 20 14" xfId="2980"/>
    <cellStyle name="Normal 20 15" xfId="3153"/>
    <cellStyle name="Normal 20 16" xfId="3325"/>
    <cellStyle name="Normal 20 17" xfId="3494"/>
    <cellStyle name="Normal 20 18" xfId="3655"/>
    <cellStyle name="Normal 20 19" xfId="3804"/>
    <cellStyle name="Normal 20 2" xfId="904"/>
    <cellStyle name="Normal 20 20" xfId="3852"/>
    <cellStyle name="Normal 20 21" xfId="560"/>
    <cellStyle name="Normal 20 3" xfId="1077"/>
    <cellStyle name="Normal 20 4" xfId="1250"/>
    <cellStyle name="Normal 20 5" xfId="1423"/>
    <cellStyle name="Normal 20 6" xfId="1596"/>
    <cellStyle name="Normal 20 7" xfId="1769"/>
    <cellStyle name="Normal 20 8" xfId="1942"/>
    <cellStyle name="Normal 20 9" xfId="2115"/>
    <cellStyle name="Normal 21" xfId="382"/>
    <cellStyle name="Normal 21 10" xfId="2289"/>
    <cellStyle name="Normal 21 11" xfId="2462"/>
    <cellStyle name="Normal 21 12" xfId="2635"/>
    <cellStyle name="Normal 21 13" xfId="2808"/>
    <cellStyle name="Normal 21 14" xfId="2981"/>
    <cellStyle name="Normal 21 15" xfId="3154"/>
    <cellStyle name="Normal 21 16" xfId="3326"/>
    <cellStyle name="Normal 21 17" xfId="3495"/>
    <cellStyle name="Normal 21 18" xfId="3656"/>
    <cellStyle name="Normal 21 19" xfId="3805"/>
    <cellStyle name="Normal 21 2" xfId="905"/>
    <cellStyle name="Normal 21 20" xfId="3853"/>
    <cellStyle name="Normal 21 21" xfId="561"/>
    <cellStyle name="Normal 21 3" xfId="1078"/>
    <cellStyle name="Normal 21 4" xfId="1251"/>
    <cellStyle name="Normal 21 5" xfId="1424"/>
    <cellStyle name="Normal 21 6" xfId="1597"/>
    <cellStyle name="Normal 21 7" xfId="1770"/>
    <cellStyle name="Normal 21 8" xfId="1943"/>
    <cellStyle name="Normal 21 9" xfId="2116"/>
    <cellStyle name="Normal 22" xfId="383"/>
    <cellStyle name="Normal 22 10" xfId="2290"/>
    <cellStyle name="Normal 22 11" xfId="2463"/>
    <cellStyle name="Normal 22 12" xfId="2636"/>
    <cellStyle name="Normal 22 13" xfId="2809"/>
    <cellStyle name="Normal 22 14" xfId="2982"/>
    <cellStyle name="Normal 22 15" xfId="3155"/>
    <cellStyle name="Normal 22 16" xfId="3327"/>
    <cellStyle name="Normal 22 17" xfId="3496"/>
    <cellStyle name="Normal 22 18" xfId="3657"/>
    <cellStyle name="Normal 22 19" xfId="3806"/>
    <cellStyle name="Normal 22 2" xfId="906"/>
    <cellStyle name="Normal 22 20" xfId="3854"/>
    <cellStyle name="Normal 22 21" xfId="562"/>
    <cellStyle name="Normal 22 3" xfId="1079"/>
    <cellStyle name="Normal 22 4" xfId="1252"/>
    <cellStyle name="Normal 22 5" xfId="1425"/>
    <cellStyle name="Normal 22 6" xfId="1598"/>
    <cellStyle name="Normal 22 7" xfId="1771"/>
    <cellStyle name="Normal 22 8" xfId="1944"/>
    <cellStyle name="Normal 22 9" xfId="2117"/>
    <cellStyle name="Normal 23" xfId="384"/>
    <cellStyle name="Normal 23 10" xfId="2291"/>
    <cellStyle name="Normal 23 11" xfId="2464"/>
    <cellStyle name="Normal 23 12" xfId="2637"/>
    <cellStyle name="Normal 23 13" xfId="2810"/>
    <cellStyle name="Normal 23 14" xfId="2983"/>
    <cellStyle name="Normal 23 15" xfId="3156"/>
    <cellStyle name="Normal 23 16" xfId="3328"/>
    <cellStyle name="Normal 23 17" xfId="3497"/>
    <cellStyle name="Normal 23 18" xfId="3658"/>
    <cellStyle name="Normal 23 19" xfId="3807"/>
    <cellStyle name="Normal 23 2" xfId="907"/>
    <cellStyle name="Normal 23 20" xfId="3855"/>
    <cellStyle name="Normal 23 21" xfId="563"/>
    <cellStyle name="Normal 23 3" xfId="1080"/>
    <cellStyle name="Normal 23 4" xfId="1253"/>
    <cellStyle name="Normal 23 5" xfId="1426"/>
    <cellStyle name="Normal 23 6" xfId="1599"/>
    <cellStyle name="Normal 23 7" xfId="1772"/>
    <cellStyle name="Normal 23 8" xfId="1945"/>
    <cellStyle name="Normal 23 9" xfId="2118"/>
    <cellStyle name="Normal 24" xfId="257"/>
    <cellStyle name="Normal 25" xfId="385"/>
    <cellStyle name="Normal 26" xfId="386"/>
    <cellStyle name="Normal 27" xfId="387"/>
    <cellStyle name="Normal 28" xfId="388"/>
    <cellStyle name="Normal 29" xfId="389"/>
    <cellStyle name="Normal 3" xfId="87"/>
    <cellStyle name="Normal 3 10" xfId="1068"/>
    <cellStyle name="Normal 3 11" xfId="1241"/>
    <cellStyle name="Normal 3 12" xfId="1414"/>
    <cellStyle name="Normal 3 13" xfId="1587"/>
    <cellStyle name="Normal 3 14" xfId="1760"/>
    <cellStyle name="Normal 3 15" xfId="1933"/>
    <cellStyle name="Normal 3 16" xfId="2106"/>
    <cellStyle name="Normal 3 17" xfId="2279"/>
    <cellStyle name="Normal 3 18" xfId="2452"/>
    <cellStyle name="Normal 3 19" xfId="2625"/>
    <cellStyle name="Normal 3 2" xfId="88"/>
    <cellStyle name="Normal 3 2 10" xfId="1585"/>
    <cellStyle name="Normal 3 2 11" xfId="1758"/>
    <cellStyle name="Normal 3 2 12" xfId="1931"/>
    <cellStyle name="Normal 3 2 13" xfId="2104"/>
    <cellStyle name="Normal 3 2 14" xfId="2277"/>
    <cellStyle name="Normal 3 2 15" xfId="2450"/>
    <cellStyle name="Normal 3 2 16" xfId="2623"/>
    <cellStyle name="Normal 3 2 17" xfId="2796"/>
    <cellStyle name="Normal 3 2 18" xfId="2969"/>
    <cellStyle name="Normal 3 2 19" xfId="3142"/>
    <cellStyle name="Normal 3 2 2" xfId="565"/>
    <cellStyle name="Normal 3 2 20" xfId="3315"/>
    <cellStyle name="Normal 3 2 21" xfId="3485"/>
    <cellStyle name="Normal 3 2 22" xfId="426"/>
    <cellStyle name="Normal 3 2 3" xfId="645"/>
    <cellStyle name="Normal 3 2 4" xfId="631"/>
    <cellStyle name="Normal 3 2 5" xfId="635"/>
    <cellStyle name="Normal 3 2 6" xfId="893"/>
    <cellStyle name="Normal 3 2 7" xfId="1066"/>
    <cellStyle name="Normal 3 2 8" xfId="1239"/>
    <cellStyle name="Normal 3 2 9" xfId="1412"/>
    <cellStyle name="Normal 3 20" xfId="2798"/>
    <cellStyle name="Normal 3 21" xfId="2971"/>
    <cellStyle name="Normal 3 22" xfId="3144"/>
    <cellStyle name="Normal 3 23" xfId="3317"/>
    <cellStyle name="Normal 3 24" xfId="3487"/>
    <cellStyle name="Normal 3 25" xfId="3648"/>
    <cellStyle name="Normal 3 3" xfId="89"/>
    <cellStyle name="Normal 3 3 10" xfId="2096"/>
    <cellStyle name="Normal 3 3 11" xfId="2269"/>
    <cellStyle name="Normal 3 3 12" xfId="2442"/>
    <cellStyle name="Normal 3 3 13" xfId="2615"/>
    <cellStyle name="Normal 3 3 14" xfId="2788"/>
    <cellStyle name="Normal 3 3 15" xfId="2961"/>
    <cellStyle name="Normal 3 3 16" xfId="3134"/>
    <cellStyle name="Normal 3 3 17" xfId="3307"/>
    <cellStyle name="Normal 3 3 18" xfId="3477"/>
    <cellStyle name="Normal 3 3 19" xfId="3641"/>
    <cellStyle name="Normal 3 3 2" xfId="646"/>
    <cellStyle name="Normal 3 3 20" xfId="3794"/>
    <cellStyle name="Normal 3 3 21" xfId="427"/>
    <cellStyle name="Normal 3 3 3" xfId="885"/>
    <cellStyle name="Normal 3 3 4" xfId="1058"/>
    <cellStyle name="Normal 3 3 5" xfId="1231"/>
    <cellStyle name="Normal 3 3 6" xfId="1404"/>
    <cellStyle name="Normal 3 3 7" xfId="1577"/>
    <cellStyle name="Normal 3 3 8" xfId="1750"/>
    <cellStyle name="Normal 3 3 9" xfId="1923"/>
    <cellStyle name="Normal 3 4" xfId="255"/>
    <cellStyle name="Normal 3 5" xfId="260"/>
    <cellStyle name="Normal 3 6" xfId="261"/>
    <cellStyle name="Normal 3 7" xfId="644"/>
    <cellStyle name="Normal 3 8" xfId="632"/>
    <cellStyle name="Normal 3 9" xfId="895"/>
    <cellStyle name="Normal 3_SoP002 (2)" xfId="90"/>
    <cellStyle name="Normal 30" xfId="390"/>
    <cellStyle name="Normal 31" xfId="567"/>
    <cellStyle name="Normal 31 10" xfId="2144"/>
    <cellStyle name="Normal 31 11" xfId="2317"/>
    <cellStyle name="Normal 31 12" xfId="2490"/>
    <cellStyle name="Normal 31 13" xfId="2663"/>
    <cellStyle name="Normal 31 14" xfId="2836"/>
    <cellStyle name="Normal 31 15" xfId="3009"/>
    <cellStyle name="Normal 31 16" xfId="3182"/>
    <cellStyle name="Normal 31 17" xfId="3353"/>
    <cellStyle name="Normal 31 18" xfId="3522"/>
    <cellStyle name="Normal 31 19" xfId="3681"/>
    <cellStyle name="Normal 31 2" xfId="569"/>
    <cellStyle name="Normal 31 2 2" xfId="3860"/>
    <cellStyle name="Normal 31 20" xfId="3811"/>
    <cellStyle name="Normal 31 21" xfId="3857"/>
    <cellStyle name="Normal 31 22" xfId="3859"/>
    <cellStyle name="Normal 31 23" xfId="3862"/>
    <cellStyle name="Normal 31 3" xfId="933"/>
    <cellStyle name="Normal 31 4" xfId="1106"/>
    <cellStyle name="Normal 31 5" xfId="1279"/>
    <cellStyle name="Normal 31 6" xfId="1452"/>
    <cellStyle name="Normal 31 7" xfId="1625"/>
    <cellStyle name="Normal 31 8" xfId="1798"/>
    <cellStyle name="Normal 31 9" xfId="1971"/>
    <cellStyle name="Normal 32" xfId="564"/>
    <cellStyle name="Normal 32 10" xfId="2314"/>
    <cellStyle name="Normal 32 11" xfId="2487"/>
    <cellStyle name="Normal 32 12" xfId="2660"/>
    <cellStyle name="Normal 32 13" xfId="2833"/>
    <cellStyle name="Normal 32 14" xfId="3006"/>
    <cellStyle name="Normal 32 15" xfId="3179"/>
    <cellStyle name="Normal 32 16" xfId="3350"/>
    <cellStyle name="Normal 32 17" xfId="3519"/>
    <cellStyle name="Normal 32 18" xfId="3678"/>
    <cellStyle name="Normal 32 19" xfId="3810"/>
    <cellStyle name="Normal 32 2" xfId="930"/>
    <cellStyle name="Normal 32 20" xfId="3856"/>
    <cellStyle name="Normal 32 3" xfId="1103"/>
    <cellStyle name="Normal 32 4" xfId="1276"/>
    <cellStyle name="Normal 32 5" xfId="1449"/>
    <cellStyle name="Normal 32 6" xfId="1622"/>
    <cellStyle name="Normal 32 7" xfId="1795"/>
    <cellStyle name="Normal 32 8" xfId="1968"/>
    <cellStyle name="Normal 32 9" xfId="2141"/>
    <cellStyle name="Normal 33" xfId="571"/>
    <cellStyle name="Normal 34" xfId="391"/>
    <cellStyle name="Normal 35" xfId="570"/>
    <cellStyle name="Normal 36" xfId="3865"/>
    <cellStyle name="Normal 37" xfId="3866"/>
    <cellStyle name="Normal 4" xfId="91"/>
    <cellStyle name="Normal 4 10" xfId="1761"/>
    <cellStyle name="Normal 4 11" xfId="1934"/>
    <cellStyle name="Normal 4 12" xfId="2107"/>
    <cellStyle name="Normal 4 13" xfId="2280"/>
    <cellStyle name="Normal 4 14" xfId="2453"/>
    <cellStyle name="Normal 4 15" xfId="2626"/>
    <cellStyle name="Normal 4 16" xfId="2799"/>
    <cellStyle name="Normal 4 17" xfId="2972"/>
    <cellStyle name="Normal 4 18" xfId="3145"/>
    <cellStyle name="Normal 4 19" xfId="3318"/>
    <cellStyle name="Normal 4 2" xfId="566"/>
    <cellStyle name="Normal 4 20" xfId="3488"/>
    <cellStyle name="Normal 4 21" xfId="3649"/>
    <cellStyle name="Normal 4 22" xfId="428"/>
    <cellStyle name="Normal 4 3" xfId="647"/>
    <cellStyle name="Normal 4 4" xfId="630"/>
    <cellStyle name="Normal 4 5" xfId="896"/>
    <cellStyle name="Normal 4 6" xfId="1069"/>
    <cellStyle name="Normal 4 7" xfId="1242"/>
    <cellStyle name="Normal 4 8" xfId="1415"/>
    <cellStyle name="Normal 4 9" xfId="1588"/>
    <cellStyle name="Normal 47" xfId="3863"/>
    <cellStyle name="Normal 5" xfId="92"/>
    <cellStyle name="Normal 5 10" xfId="1749"/>
    <cellStyle name="Normal 5 11" xfId="1922"/>
    <cellStyle name="Normal 5 12" xfId="2095"/>
    <cellStyle name="Normal 5 13" xfId="2268"/>
    <cellStyle name="Normal 5 14" xfId="2441"/>
    <cellStyle name="Normal 5 15" xfId="2614"/>
    <cellStyle name="Normal 5 16" xfId="2787"/>
    <cellStyle name="Normal 5 17" xfId="2960"/>
    <cellStyle name="Normal 5 18" xfId="3133"/>
    <cellStyle name="Normal 5 19" xfId="3306"/>
    <cellStyle name="Normal 5 2" xfId="93"/>
    <cellStyle name="Normal 5 2 10" xfId="1757"/>
    <cellStyle name="Normal 5 2 11" xfId="1930"/>
    <cellStyle name="Normal 5 2 12" xfId="2103"/>
    <cellStyle name="Normal 5 2 13" xfId="2276"/>
    <cellStyle name="Normal 5 2 14" xfId="2449"/>
    <cellStyle name="Normal 5 2 15" xfId="2622"/>
    <cellStyle name="Normal 5 2 16" xfId="2795"/>
    <cellStyle name="Normal 5 2 17" xfId="2968"/>
    <cellStyle name="Normal 5 2 18" xfId="3141"/>
    <cellStyle name="Normal 5 2 19" xfId="3314"/>
    <cellStyle name="Normal 5 2 2" xfId="649"/>
    <cellStyle name="Normal 5 2 20" xfId="3484"/>
    <cellStyle name="Normal 5 2 21" xfId="430"/>
    <cellStyle name="Normal 5 2 3" xfId="629"/>
    <cellStyle name="Normal 5 2 4" xfId="636"/>
    <cellStyle name="Normal 5 2 5" xfId="892"/>
    <cellStyle name="Normal 5 2 6" xfId="1065"/>
    <cellStyle name="Normal 5 2 7" xfId="1238"/>
    <cellStyle name="Normal 5 2 8" xfId="1411"/>
    <cellStyle name="Normal 5 2 9" xfId="1584"/>
    <cellStyle name="Normal 5 20" xfId="3476"/>
    <cellStyle name="Normal 5 21" xfId="3640"/>
    <cellStyle name="Normal 5 22" xfId="3793"/>
    <cellStyle name="Normal 5 23" xfId="429"/>
    <cellStyle name="Normal 5 3" xfId="94"/>
    <cellStyle name="Normal 5 3 10" xfId="2094"/>
    <cellStyle name="Normal 5 3 11" xfId="2267"/>
    <cellStyle name="Normal 5 3 12" xfId="2440"/>
    <cellStyle name="Normal 5 3 13" xfId="2613"/>
    <cellStyle name="Normal 5 3 14" xfId="2786"/>
    <cellStyle name="Normal 5 3 15" xfId="2959"/>
    <cellStyle name="Normal 5 3 16" xfId="3132"/>
    <cellStyle name="Normal 5 3 17" xfId="3305"/>
    <cellStyle name="Normal 5 3 18" xfId="3475"/>
    <cellStyle name="Normal 5 3 19" xfId="3639"/>
    <cellStyle name="Normal 5 3 2" xfId="650"/>
    <cellStyle name="Normal 5 3 20" xfId="3792"/>
    <cellStyle name="Normal 5 3 21" xfId="431"/>
    <cellStyle name="Normal 5 3 3" xfId="883"/>
    <cellStyle name="Normal 5 3 4" xfId="1056"/>
    <cellStyle name="Normal 5 3 5" xfId="1229"/>
    <cellStyle name="Normal 5 3 6" xfId="1402"/>
    <cellStyle name="Normal 5 3 7" xfId="1575"/>
    <cellStyle name="Normal 5 3 8" xfId="1748"/>
    <cellStyle name="Normal 5 3 9" xfId="1921"/>
    <cellStyle name="Normal 5 4" xfId="648"/>
    <cellStyle name="Normal 5 5" xfId="884"/>
    <cellStyle name="Normal 5 6" xfId="1057"/>
    <cellStyle name="Normal 5 7" xfId="1230"/>
    <cellStyle name="Normal 5 8" xfId="1403"/>
    <cellStyle name="Normal 5 9" xfId="1576"/>
    <cellStyle name="Normal 5_SoP002 (2)" xfId="95"/>
    <cellStyle name="Normal 6" xfId="96"/>
    <cellStyle name="Normal 6 10" xfId="207"/>
    <cellStyle name="Normal 6 11" xfId="651"/>
    <cellStyle name="Normal 6 12" xfId="882"/>
    <cellStyle name="Normal 6 13" xfId="1055"/>
    <cellStyle name="Normal 6 14" xfId="1228"/>
    <cellStyle name="Normal 6 15" xfId="1401"/>
    <cellStyle name="Normal 6 16" xfId="1574"/>
    <cellStyle name="Normal 6 17" xfId="1747"/>
    <cellStyle name="Normal 6 18" xfId="1920"/>
    <cellStyle name="Normal 6 19" xfId="2093"/>
    <cellStyle name="Normal 6 2" xfId="127"/>
    <cellStyle name="Normal 6 2 2" xfId="143"/>
    <cellStyle name="Normal 6 2 2 10" xfId="2068"/>
    <cellStyle name="Normal 6 2 2 11" xfId="2241"/>
    <cellStyle name="Normal 6 2 2 12" xfId="2414"/>
    <cellStyle name="Normal 6 2 2 13" xfId="2587"/>
    <cellStyle name="Normal 6 2 2 14" xfId="2760"/>
    <cellStyle name="Normal 6 2 2 15" xfId="2933"/>
    <cellStyle name="Normal 6 2 2 16" xfId="3106"/>
    <cellStyle name="Normal 6 2 2 17" xfId="3279"/>
    <cellStyle name="Normal 6 2 2 18" xfId="3450"/>
    <cellStyle name="Normal 6 2 2 19" xfId="3618"/>
    <cellStyle name="Normal 6 2 2 2" xfId="687"/>
    <cellStyle name="Normal 6 2 2 20" xfId="3775"/>
    <cellStyle name="Normal 6 2 2 21" xfId="453"/>
    <cellStyle name="Normal 6 2 2 3" xfId="857"/>
    <cellStyle name="Normal 6 2 2 4" xfId="1030"/>
    <cellStyle name="Normal 6 2 2 5" xfId="1203"/>
    <cellStyle name="Normal 6 2 2 6" xfId="1376"/>
    <cellStyle name="Normal 6 2 2 7" xfId="1549"/>
    <cellStyle name="Normal 6 2 2 8" xfId="1722"/>
    <cellStyle name="Normal 6 2 2 9" xfId="1895"/>
    <cellStyle name="Normal 6 2 3" xfId="186"/>
    <cellStyle name="Normal 6 2 3 10" xfId="2040"/>
    <cellStyle name="Normal 6 2 3 11" xfId="2213"/>
    <cellStyle name="Normal 6 2 3 12" xfId="2386"/>
    <cellStyle name="Normal 6 2 3 13" xfId="2559"/>
    <cellStyle name="Normal 6 2 3 14" xfId="2732"/>
    <cellStyle name="Normal 6 2 3 15" xfId="2905"/>
    <cellStyle name="Normal 6 2 3 16" xfId="3078"/>
    <cellStyle name="Normal 6 2 3 17" xfId="3251"/>
    <cellStyle name="Normal 6 2 3 18" xfId="3422"/>
    <cellStyle name="Normal 6 2 3 19" xfId="3590"/>
    <cellStyle name="Normal 6 2 3 2" xfId="729"/>
    <cellStyle name="Normal 6 2 3 20" xfId="3747"/>
    <cellStyle name="Normal 6 2 3 21" xfId="492"/>
    <cellStyle name="Normal 6 2 3 3" xfId="829"/>
    <cellStyle name="Normal 6 2 3 4" xfId="1002"/>
    <cellStyle name="Normal 6 2 3 5" xfId="1175"/>
    <cellStyle name="Normal 6 2 3 6" xfId="1348"/>
    <cellStyle name="Normal 6 2 3 7" xfId="1521"/>
    <cellStyle name="Normal 6 2 3 8" xfId="1694"/>
    <cellStyle name="Normal 6 2 3 9" xfId="1867"/>
    <cellStyle name="Normal 6 2 4" xfId="180"/>
    <cellStyle name="Normal 6 2 4 10" xfId="2044"/>
    <cellStyle name="Normal 6 2 4 11" xfId="2217"/>
    <cellStyle name="Normal 6 2 4 12" xfId="2390"/>
    <cellStyle name="Normal 6 2 4 13" xfId="2563"/>
    <cellStyle name="Normal 6 2 4 14" xfId="2736"/>
    <cellStyle name="Normal 6 2 4 15" xfId="2909"/>
    <cellStyle name="Normal 6 2 4 16" xfId="3082"/>
    <cellStyle name="Normal 6 2 4 17" xfId="3255"/>
    <cellStyle name="Normal 6 2 4 18" xfId="3426"/>
    <cellStyle name="Normal 6 2 4 19" xfId="3594"/>
    <cellStyle name="Normal 6 2 4 2" xfId="723"/>
    <cellStyle name="Normal 6 2 4 20" xfId="3751"/>
    <cellStyle name="Normal 6 2 4 21" xfId="486"/>
    <cellStyle name="Normal 6 2 4 3" xfId="833"/>
    <cellStyle name="Normal 6 2 4 4" xfId="1006"/>
    <cellStyle name="Normal 6 2 4 5" xfId="1179"/>
    <cellStyle name="Normal 6 2 4 6" xfId="1352"/>
    <cellStyle name="Normal 6 2 4 7" xfId="1525"/>
    <cellStyle name="Normal 6 2 4 8" xfId="1698"/>
    <cellStyle name="Normal 6 2 4 9" xfId="1871"/>
    <cellStyle name="Normal 6 2 5" xfId="195"/>
    <cellStyle name="Normal 6 2 5 10" xfId="2035"/>
    <cellStyle name="Normal 6 2 5 11" xfId="2208"/>
    <cellStyle name="Normal 6 2 5 12" xfId="2381"/>
    <cellStyle name="Normal 6 2 5 13" xfId="2554"/>
    <cellStyle name="Normal 6 2 5 14" xfId="2727"/>
    <cellStyle name="Normal 6 2 5 15" xfId="2900"/>
    <cellStyle name="Normal 6 2 5 16" xfId="3073"/>
    <cellStyle name="Normal 6 2 5 17" xfId="3246"/>
    <cellStyle name="Normal 6 2 5 18" xfId="3417"/>
    <cellStyle name="Normal 6 2 5 19" xfId="3585"/>
    <cellStyle name="Normal 6 2 5 2" xfId="737"/>
    <cellStyle name="Normal 6 2 5 20" xfId="3742"/>
    <cellStyle name="Normal 6 2 5 21" xfId="499"/>
    <cellStyle name="Normal 6 2 5 3" xfId="824"/>
    <cellStyle name="Normal 6 2 5 4" xfId="997"/>
    <cellStyle name="Normal 6 2 5 5" xfId="1170"/>
    <cellStyle name="Normal 6 2 5 6" xfId="1343"/>
    <cellStyle name="Normal 6 2 5 7" xfId="1516"/>
    <cellStyle name="Normal 6 2 5 8" xfId="1689"/>
    <cellStyle name="Normal 6 2 5 9" xfId="1862"/>
    <cellStyle name="Normal 6 20" xfId="2266"/>
    <cellStyle name="Normal 6 21" xfId="2439"/>
    <cellStyle name="Normal 6 22" xfId="2612"/>
    <cellStyle name="Normal 6 23" xfId="2785"/>
    <cellStyle name="Normal 6 24" xfId="2958"/>
    <cellStyle name="Normal 6 25" xfId="3131"/>
    <cellStyle name="Normal 6 26" xfId="3304"/>
    <cellStyle name="Normal 6 27" xfId="3474"/>
    <cellStyle name="Normal 6 28" xfId="3638"/>
    <cellStyle name="Normal 6 29" xfId="3791"/>
    <cellStyle name="Normal 6 3" xfId="166"/>
    <cellStyle name="Normal 6 3 10" xfId="1951"/>
    <cellStyle name="Normal 6 3 11" xfId="2124"/>
    <cellStyle name="Normal 6 3 12" xfId="2297"/>
    <cellStyle name="Normal 6 3 13" xfId="2470"/>
    <cellStyle name="Normal 6 3 14" xfId="2643"/>
    <cellStyle name="Normal 6 3 15" xfId="2816"/>
    <cellStyle name="Normal 6 3 16" xfId="2989"/>
    <cellStyle name="Normal 6 3 17" xfId="3162"/>
    <cellStyle name="Normal 6 3 18" xfId="3334"/>
    <cellStyle name="Normal 6 3 19" xfId="3503"/>
    <cellStyle name="Normal 6 3 2" xfId="709"/>
    <cellStyle name="Normal 6 3 20" xfId="3663"/>
    <cellStyle name="Normal 6 3 21" xfId="473"/>
    <cellStyle name="Normal 6 3 3" xfId="595"/>
    <cellStyle name="Normal 6 3 4" xfId="913"/>
    <cellStyle name="Normal 6 3 5" xfId="1086"/>
    <cellStyle name="Normal 6 3 6" xfId="1259"/>
    <cellStyle name="Normal 6 3 7" xfId="1432"/>
    <cellStyle name="Normal 6 3 8" xfId="1605"/>
    <cellStyle name="Normal 6 3 9" xfId="1778"/>
    <cellStyle name="Normal 6 4" xfId="153"/>
    <cellStyle name="Normal 6 4 10" xfId="2062"/>
    <cellStyle name="Normal 6 4 11" xfId="2235"/>
    <cellStyle name="Normal 6 4 12" xfId="2408"/>
    <cellStyle name="Normal 6 4 13" xfId="2581"/>
    <cellStyle name="Normal 6 4 14" xfId="2754"/>
    <cellStyle name="Normal 6 4 15" xfId="2927"/>
    <cellStyle name="Normal 6 4 16" xfId="3100"/>
    <cellStyle name="Normal 6 4 17" xfId="3273"/>
    <cellStyle name="Normal 6 4 18" xfId="3444"/>
    <cellStyle name="Normal 6 4 19" xfId="3612"/>
    <cellStyle name="Normal 6 4 2" xfId="696"/>
    <cellStyle name="Normal 6 4 20" xfId="3769"/>
    <cellStyle name="Normal 6 4 21" xfId="462"/>
    <cellStyle name="Normal 6 4 3" xfId="851"/>
    <cellStyle name="Normal 6 4 4" xfId="1024"/>
    <cellStyle name="Normal 6 4 5" xfId="1197"/>
    <cellStyle name="Normal 6 4 6" xfId="1370"/>
    <cellStyle name="Normal 6 4 7" xfId="1543"/>
    <cellStyle name="Normal 6 4 8" xfId="1716"/>
    <cellStyle name="Normal 6 4 9" xfId="1889"/>
    <cellStyle name="Normal 6 5" xfId="171"/>
    <cellStyle name="Normal 6 5 10" xfId="2050"/>
    <cellStyle name="Normal 6 5 11" xfId="2223"/>
    <cellStyle name="Normal 6 5 12" xfId="2396"/>
    <cellStyle name="Normal 6 5 13" xfId="2569"/>
    <cellStyle name="Normal 6 5 14" xfId="2742"/>
    <cellStyle name="Normal 6 5 15" xfId="2915"/>
    <cellStyle name="Normal 6 5 16" xfId="3088"/>
    <cellStyle name="Normal 6 5 17" xfId="3261"/>
    <cellStyle name="Normal 6 5 18" xfId="3432"/>
    <cellStyle name="Normal 6 5 19" xfId="3600"/>
    <cellStyle name="Normal 6 5 2" xfId="714"/>
    <cellStyle name="Normal 6 5 20" xfId="3757"/>
    <cellStyle name="Normal 6 5 21" xfId="477"/>
    <cellStyle name="Normal 6 5 3" xfId="839"/>
    <cellStyle name="Normal 6 5 4" xfId="1012"/>
    <cellStyle name="Normal 6 5 5" xfId="1185"/>
    <cellStyle name="Normal 6 5 6" xfId="1358"/>
    <cellStyle name="Normal 6 5 7" xfId="1531"/>
    <cellStyle name="Normal 6 5 8" xfId="1704"/>
    <cellStyle name="Normal 6 5 9" xfId="1877"/>
    <cellStyle name="Normal 6 6" xfId="151"/>
    <cellStyle name="Normal 6 6 10" xfId="1681"/>
    <cellStyle name="Normal 6 6 11" xfId="1854"/>
    <cellStyle name="Normal 6 6 12" xfId="2027"/>
    <cellStyle name="Normal 6 6 13" xfId="2200"/>
    <cellStyle name="Normal 6 6 14" xfId="2373"/>
    <cellStyle name="Normal 6 6 15" xfId="2546"/>
    <cellStyle name="Normal 6 6 16" xfId="2719"/>
    <cellStyle name="Normal 6 6 17" xfId="2892"/>
    <cellStyle name="Normal 6 6 18" xfId="3065"/>
    <cellStyle name="Normal 6 6 19" xfId="3238"/>
    <cellStyle name="Normal 6 6 2" xfId="694"/>
    <cellStyle name="Normal 6 6 20" xfId="3409"/>
    <cellStyle name="Normal 6 6 21" xfId="460"/>
    <cellStyle name="Normal 6 6 3" xfId="600"/>
    <cellStyle name="Normal 6 6 4" xfId="749"/>
    <cellStyle name="Normal 6 6 5" xfId="816"/>
    <cellStyle name="Normal 6 6 6" xfId="989"/>
    <cellStyle name="Normal 6 6 7" xfId="1162"/>
    <cellStyle name="Normal 6 6 8" xfId="1335"/>
    <cellStyle name="Normal 6 6 9" xfId="1508"/>
    <cellStyle name="Normal 6 7" xfId="173"/>
    <cellStyle name="Normal 6 7 10" xfId="2049"/>
    <cellStyle name="Normal 6 7 11" xfId="2222"/>
    <cellStyle name="Normal 6 7 12" xfId="2395"/>
    <cellStyle name="Normal 6 7 13" xfId="2568"/>
    <cellStyle name="Normal 6 7 14" xfId="2741"/>
    <cellStyle name="Normal 6 7 15" xfId="2914"/>
    <cellStyle name="Normal 6 7 16" xfId="3087"/>
    <cellStyle name="Normal 6 7 17" xfId="3260"/>
    <cellStyle name="Normal 6 7 18" xfId="3431"/>
    <cellStyle name="Normal 6 7 19" xfId="3599"/>
    <cellStyle name="Normal 6 7 2" xfId="716"/>
    <cellStyle name="Normal 6 7 20" xfId="3756"/>
    <cellStyle name="Normal 6 7 21" xfId="479"/>
    <cellStyle name="Normal 6 7 3" xfId="838"/>
    <cellStyle name="Normal 6 7 4" xfId="1011"/>
    <cellStyle name="Normal 6 7 5" xfId="1184"/>
    <cellStyle name="Normal 6 7 6" xfId="1357"/>
    <cellStyle name="Normal 6 7 7" xfId="1530"/>
    <cellStyle name="Normal 6 7 8" xfId="1703"/>
    <cellStyle name="Normal 6 7 9" xfId="1876"/>
    <cellStyle name="Normal 6 8" xfId="125"/>
    <cellStyle name="Normal 6 9" xfId="193"/>
    <cellStyle name="Normal 7" xfId="97"/>
    <cellStyle name="Normal 7 10" xfId="1054"/>
    <cellStyle name="Normal 7 11" xfId="1227"/>
    <cellStyle name="Normal 7 12" xfId="1400"/>
    <cellStyle name="Normal 7 13" xfId="1573"/>
    <cellStyle name="Normal 7 14" xfId="1746"/>
    <cellStyle name="Normal 7 15" xfId="1919"/>
    <cellStyle name="Normal 7 16" xfId="2092"/>
    <cellStyle name="Normal 7 17" xfId="2265"/>
    <cellStyle name="Normal 7 18" xfId="2438"/>
    <cellStyle name="Normal 7 19" xfId="2611"/>
    <cellStyle name="Normal 7 2" xfId="144"/>
    <cellStyle name="Normal 7 2 10" xfId="2067"/>
    <cellStyle name="Normal 7 2 11" xfId="2240"/>
    <cellStyle name="Normal 7 2 12" xfId="2413"/>
    <cellStyle name="Normal 7 2 13" xfId="2586"/>
    <cellStyle name="Normal 7 2 14" xfId="2759"/>
    <cellStyle name="Normal 7 2 15" xfId="2932"/>
    <cellStyle name="Normal 7 2 16" xfId="3105"/>
    <cellStyle name="Normal 7 2 17" xfId="3278"/>
    <cellStyle name="Normal 7 2 18" xfId="3449"/>
    <cellStyle name="Normal 7 2 19" xfId="3617"/>
    <cellStyle name="Normal 7 2 2" xfId="688"/>
    <cellStyle name="Normal 7 2 20" xfId="3774"/>
    <cellStyle name="Normal 7 2 21" xfId="454"/>
    <cellStyle name="Normal 7 2 3" xfId="856"/>
    <cellStyle name="Normal 7 2 4" xfId="1029"/>
    <cellStyle name="Normal 7 2 5" xfId="1202"/>
    <cellStyle name="Normal 7 2 6" xfId="1375"/>
    <cellStyle name="Normal 7 2 7" xfId="1548"/>
    <cellStyle name="Normal 7 2 8" xfId="1721"/>
    <cellStyle name="Normal 7 2 9" xfId="1894"/>
    <cellStyle name="Normal 7 20" xfId="2784"/>
    <cellStyle name="Normal 7 21" xfId="2957"/>
    <cellStyle name="Normal 7 22" xfId="3130"/>
    <cellStyle name="Normal 7 23" xfId="3303"/>
    <cellStyle name="Normal 7 24" xfId="3473"/>
    <cellStyle name="Normal 7 25" xfId="3637"/>
    <cellStyle name="Normal 7 26" xfId="3790"/>
    <cellStyle name="Normal 7 27" xfId="432"/>
    <cellStyle name="Normal 7 3" xfId="167"/>
    <cellStyle name="Normal 7 3 10" xfId="2053"/>
    <cellStyle name="Normal 7 3 11" xfId="2226"/>
    <cellStyle name="Normal 7 3 12" xfId="2399"/>
    <cellStyle name="Normal 7 3 13" xfId="2572"/>
    <cellStyle name="Normal 7 3 14" xfId="2745"/>
    <cellStyle name="Normal 7 3 15" xfId="2918"/>
    <cellStyle name="Normal 7 3 16" xfId="3091"/>
    <cellStyle name="Normal 7 3 17" xfId="3264"/>
    <cellStyle name="Normal 7 3 18" xfId="3435"/>
    <cellStyle name="Normal 7 3 19" xfId="3603"/>
    <cellStyle name="Normal 7 3 2" xfId="710"/>
    <cellStyle name="Normal 7 3 20" xfId="3760"/>
    <cellStyle name="Normal 7 3 21" xfId="474"/>
    <cellStyle name="Normal 7 3 3" xfId="842"/>
    <cellStyle name="Normal 7 3 4" xfId="1015"/>
    <cellStyle name="Normal 7 3 5" xfId="1188"/>
    <cellStyle name="Normal 7 3 6" xfId="1361"/>
    <cellStyle name="Normal 7 3 7" xfId="1534"/>
    <cellStyle name="Normal 7 3 8" xfId="1707"/>
    <cellStyle name="Normal 7 3 9" xfId="1880"/>
    <cellStyle name="Normal 7 4" xfId="152"/>
    <cellStyle name="Normal 7 4 10" xfId="2063"/>
    <cellStyle name="Normal 7 4 11" xfId="2236"/>
    <cellStyle name="Normal 7 4 12" xfId="2409"/>
    <cellStyle name="Normal 7 4 13" xfId="2582"/>
    <cellStyle name="Normal 7 4 14" xfId="2755"/>
    <cellStyle name="Normal 7 4 15" xfId="2928"/>
    <cellStyle name="Normal 7 4 16" xfId="3101"/>
    <cellStyle name="Normal 7 4 17" xfId="3274"/>
    <cellStyle name="Normal 7 4 18" xfId="3445"/>
    <cellStyle name="Normal 7 4 19" xfId="3613"/>
    <cellStyle name="Normal 7 4 2" xfId="695"/>
    <cellStyle name="Normal 7 4 20" xfId="3770"/>
    <cellStyle name="Normal 7 4 21" xfId="461"/>
    <cellStyle name="Normal 7 4 3" xfId="852"/>
    <cellStyle name="Normal 7 4 4" xfId="1025"/>
    <cellStyle name="Normal 7 4 5" xfId="1198"/>
    <cellStyle name="Normal 7 4 6" xfId="1371"/>
    <cellStyle name="Normal 7 4 7" xfId="1544"/>
    <cellStyle name="Normal 7 4 8" xfId="1717"/>
    <cellStyle name="Normal 7 4 9" xfId="1890"/>
    <cellStyle name="Normal 7 5" xfId="172"/>
    <cellStyle name="Normal 7 5 10" xfId="1953"/>
    <cellStyle name="Normal 7 5 11" xfId="2126"/>
    <cellStyle name="Normal 7 5 12" xfId="2299"/>
    <cellStyle name="Normal 7 5 13" xfId="2472"/>
    <cellStyle name="Normal 7 5 14" xfId="2645"/>
    <cellStyle name="Normal 7 5 15" xfId="2818"/>
    <cellStyle name="Normal 7 5 16" xfId="2991"/>
    <cellStyle name="Normal 7 5 17" xfId="3164"/>
    <cellStyle name="Normal 7 5 18" xfId="3336"/>
    <cellStyle name="Normal 7 5 19" xfId="3505"/>
    <cellStyle name="Normal 7 5 2" xfId="715"/>
    <cellStyle name="Normal 7 5 20" xfId="3665"/>
    <cellStyle name="Normal 7 5 21" xfId="478"/>
    <cellStyle name="Normal 7 5 3" xfId="593"/>
    <cellStyle name="Normal 7 5 4" xfId="915"/>
    <cellStyle name="Normal 7 5 5" xfId="1088"/>
    <cellStyle name="Normal 7 5 6" xfId="1261"/>
    <cellStyle name="Normal 7 5 7" xfId="1434"/>
    <cellStyle name="Normal 7 5 8" xfId="1607"/>
    <cellStyle name="Normal 7 5 9" xfId="1780"/>
    <cellStyle name="Normal 7 6" xfId="150"/>
    <cellStyle name="Normal 7 6 10" xfId="2064"/>
    <cellStyle name="Normal 7 6 11" xfId="2237"/>
    <cellStyle name="Normal 7 6 12" xfId="2410"/>
    <cellStyle name="Normal 7 6 13" xfId="2583"/>
    <cellStyle name="Normal 7 6 14" xfId="2756"/>
    <cellStyle name="Normal 7 6 15" xfId="2929"/>
    <cellStyle name="Normal 7 6 16" xfId="3102"/>
    <cellStyle name="Normal 7 6 17" xfId="3275"/>
    <cellStyle name="Normal 7 6 18" xfId="3446"/>
    <cellStyle name="Normal 7 6 19" xfId="3614"/>
    <cellStyle name="Normal 7 6 2" xfId="693"/>
    <cellStyle name="Normal 7 6 20" xfId="3771"/>
    <cellStyle name="Normal 7 6 21" xfId="459"/>
    <cellStyle name="Normal 7 6 3" xfId="853"/>
    <cellStyle name="Normal 7 6 4" xfId="1026"/>
    <cellStyle name="Normal 7 6 5" xfId="1199"/>
    <cellStyle name="Normal 7 6 6" xfId="1372"/>
    <cellStyle name="Normal 7 6 7" xfId="1545"/>
    <cellStyle name="Normal 7 6 8" xfId="1718"/>
    <cellStyle name="Normal 7 6 9" xfId="1891"/>
    <cellStyle name="Normal 7 7" xfId="174"/>
    <cellStyle name="Normal 7 7 10" xfId="2048"/>
    <cellStyle name="Normal 7 7 11" xfId="2221"/>
    <cellStyle name="Normal 7 7 12" xfId="2394"/>
    <cellStyle name="Normal 7 7 13" xfId="2567"/>
    <cellStyle name="Normal 7 7 14" xfId="2740"/>
    <cellStyle name="Normal 7 7 15" xfId="2913"/>
    <cellStyle name="Normal 7 7 16" xfId="3086"/>
    <cellStyle name="Normal 7 7 17" xfId="3259"/>
    <cellStyle name="Normal 7 7 18" xfId="3430"/>
    <cellStyle name="Normal 7 7 19" xfId="3598"/>
    <cellStyle name="Normal 7 7 2" xfId="717"/>
    <cellStyle name="Normal 7 7 20" xfId="3755"/>
    <cellStyle name="Normal 7 7 21" xfId="480"/>
    <cellStyle name="Normal 7 7 3" xfId="837"/>
    <cellStyle name="Normal 7 7 4" xfId="1010"/>
    <cellStyle name="Normal 7 7 5" xfId="1183"/>
    <cellStyle name="Normal 7 7 6" xfId="1356"/>
    <cellStyle name="Normal 7 7 7" xfId="1529"/>
    <cellStyle name="Normal 7 7 8" xfId="1702"/>
    <cellStyle name="Normal 7 7 9" xfId="1875"/>
    <cellStyle name="Normal 7 8" xfId="652"/>
    <cellStyle name="Normal 7 9" xfId="881"/>
    <cellStyle name="Normal 8" xfId="98"/>
    <cellStyle name="Normal 8 10" xfId="880"/>
    <cellStyle name="Normal 8 11" xfId="1053"/>
    <cellStyle name="Normal 8 12" xfId="1226"/>
    <cellStyle name="Normal 8 13" xfId="1399"/>
    <cellStyle name="Normal 8 14" xfId="1572"/>
    <cellStyle name="Normal 8 15" xfId="1745"/>
    <cellStyle name="Normal 8 16" xfId="1918"/>
    <cellStyle name="Normal 8 17" xfId="2091"/>
    <cellStyle name="Normal 8 18" xfId="2264"/>
    <cellStyle name="Normal 8 19" xfId="2437"/>
    <cellStyle name="Normal 8 2" xfId="145"/>
    <cellStyle name="Normal 8 2 10" xfId="1833"/>
    <cellStyle name="Normal 8 2 11" xfId="2006"/>
    <cellStyle name="Normal 8 2 12" xfId="2179"/>
    <cellStyle name="Normal 8 2 13" xfId="2352"/>
    <cellStyle name="Normal 8 2 14" xfId="2525"/>
    <cellStyle name="Normal 8 2 15" xfId="2698"/>
    <cellStyle name="Normal 8 2 16" xfId="2871"/>
    <cellStyle name="Normal 8 2 17" xfId="3044"/>
    <cellStyle name="Normal 8 2 18" xfId="3217"/>
    <cellStyle name="Normal 8 2 19" xfId="3388"/>
    <cellStyle name="Normal 8 2 2" xfId="689"/>
    <cellStyle name="Normal 8 2 20" xfId="3557"/>
    <cellStyle name="Normal 8 2 21" xfId="455"/>
    <cellStyle name="Normal 8 2 3" xfId="602"/>
    <cellStyle name="Normal 8 2 4" xfId="795"/>
    <cellStyle name="Normal 8 2 5" xfId="968"/>
    <cellStyle name="Normal 8 2 6" xfId="1141"/>
    <cellStyle name="Normal 8 2 7" xfId="1314"/>
    <cellStyle name="Normal 8 2 8" xfId="1487"/>
    <cellStyle name="Normal 8 2 9" xfId="1660"/>
    <cellStyle name="Normal 8 20" xfId="2610"/>
    <cellStyle name="Normal 8 21" xfId="2783"/>
    <cellStyle name="Normal 8 22" xfId="2956"/>
    <cellStyle name="Normal 8 23" xfId="3129"/>
    <cellStyle name="Normal 8 24" xfId="3302"/>
    <cellStyle name="Normal 8 25" xfId="3472"/>
    <cellStyle name="Normal 8 26" xfId="3636"/>
    <cellStyle name="Normal 8 27" xfId="3789"/>
    <cellStyle name="Normal 8 28" xfId="433"/>
    <cellStyle name="Normal 8 3" xfId="187"/>
    <cellStyle name="Normal 8 3 10" xfId="1957"/>
    <cellStyle name="Normal 8 3 11" xfId="2130"/>
    <cellStyle name="Normal 8 3 12" xfId="2303"/>
    <cellStyle name="Normal 8 3 13" xfId="2476"/>
    <cellStyle name="Normal 8 3 14" xfId="2649"/>
    <cellStyle name="Normal 8 3 15" xfId="2822"/>
    <cellStyle name="Normal 8 3 16" xfId="2995"/>
    <cellStyle name="Normal 8 3 17" xfId="3168"/>
    <cellStyle name="Normal 8 3 18" xfId="3340"/>
    <cellStyle name="Normal 8 3 19" xfId="3509"/>
    <cellStyle name="Normal 8 3 2" xfId="730"/>
    <cellStyle name="Normal 8 3 20" xfId="3669"/>
    <cellStyle name="Normal 8 3 21" xfId="493"/>
    <cellStyle name="Normal 8 3 3" xfId="588"/>
    <cellStyle name="Normal 8 3 4" xfId="919"/>
    <cellStyle name="Normal 8 3 5" xfId="1092"/>
    <cellStyle name="Normal 8 3 6" xfId="1265"/>
    <cellStyle name="Normal 8 3 7" xfId="1438"/>
    <cellStyle name="Normal 8 3 8" xfId="1611"/>
    <cellStyle name="Normal 8 3 9" xfId="1784"/>
    <cellStyle name="Normal 8 4" xfId="129"/>
    <cellStyle name="Normal 8 4 10" xfId="1946"/>
    <cellStyle name="Normal 8 4 11" xfId="2119"/>
    <cellStyle name="Normal 8 4 12" xfId="2292"/>
    <cellStyle name="Normal 8 4 13" xfId="2465"/>
    <cellStyle name="Normal 8 4 14" xfId="2638"/>
    <cellStyle name="Normal 8 4 15" xfId="2811"/>
    <cellStyle name="Normal 8 4 16" xfId="2984"/>
    <cellStyle name="Normal 8 4 17" xfId="3157"/>
    <cellStyle name="Normal 8 4 18" xfId="3329"/>
    <cellStyle name="Normal 8 4 19" xfId="3498"/>
    <cellStyle name="Normal 8 4 2" xfId="673"/>
    <cellStyle name="Normal 8 4 20" xfId="3659"/>
    <cellStyle name="Normal 8 4 21" xfId="440"/>
    <cellStyle name="Normal 8 4 3" xfId="608"/>
    <cellStyle name="Normal 8 4 4" xfId="908"/>
    <cellStyle name="Normal 8 4 5" xfId="1081"/>
    <cellStyle name="Normal 8 4 6" xfId="1254"/>
    <cellStyle name="Normal 8 4 7" xfId="1427"/>
    <cellStyle name="Normal 8 4 8" xfId="1600"/>
    <cellStyle name="Normal 8 4 9" xfId="1773"/>
    <cellStyle name="Normal 8 5" xfId="203"/>
    <cellStyle name="Normal 8 5 10" xfId="2030"/>
    <cellStyle name="Normal 8 5 11" xfId="2203"/>
    <cellStyle name="Normal 8 5 12" xfId="2376"/>
    <cellStyle name="Normal 8 5 13" xfId="2549"/>
    <cellStyle name="Normal 8 5 14" xfId="2722"/>
    <cellStyle name="Normal 8 5 15" xfId="2895"/>
    <cellStyle name="Normal 8 5 16" xfId="3068"/>
    <cellStyle name="Normal 8 5 17" xfId="3241"/>
    <cellStyle name="Normal 8 5 18" xfId="3412"/>
    <cellStyle name="Normal 8 5 19" xfId="3580"/>
    <cellStyle name="Normal 8 5 2" xfId="745"/>
    <cellStyle name="Normal 8 5 20" xfId="3737"/>
    <cellStyle name="Normal 8 5 21" xfId="506"/>
    <cellStyle name="Normal 8 5 3" xfId="819"/>
    <cellStyle name="Normal 8 5 4" xfId="992"/>
    <cellStyle name="Normal 8 5 5" xfId="1165"/>
    <cellStyle name="Normal 8 5 6" xfId="1338"/>
    <cellStyle name="Normal 8 5 7" xfId="1511"/>
    <cellStyle name="Normal 8 5 8" xfId="1684"/>
    <cellStyle name="Normal 8 5 9" xfId="1857"/>
    <cellStyle name="Normal 8 6" xfId="225"/>
    <cellStyle name="Normal 8 6 10" xfId="2151"/>
    <cellStyle name="Normal 8 6 11" xfId="2324"/>
    <cellStyle name="Normal 8 6 12" xfId="2497"/>
    <cellStyle name="Normal 8 6 13" xfId="2670"/>
    <cellStyle name="Normal 8 6 14" xfId="2843"/>
    <cellStyle name="Normal 8 6 15" xfId="3016"/>
    <cellStyle name="Normal 8 6 16" xfId="3189"/>
    <cellStyle name="Normal 8 6 17" xfId="3360"/>
    <cellStyle name="Normal 8 6 18" xfId="3529"/>
    <cellStyle name="Normal 8 6 19" xfId="3688"/>
    <cellStyle name="Normal 8 6 2" xfId="767"/>
    <cellStyle name="Normal 8 6 20" xfId="3818"/>
    <cellStyle name="Normal 8 6 21" xfId="526"/>
    <cellStyle name="Normal 8 6 3" xfId="940"/>
    <cellStyle name="Normal 8 6 4" xfId="1113"/>
    <cellStyle name="Normal 8 6 5" xfId="1286"/>
    <cellStyle name="Normal 8 6 6" xfId="1459"/>
    <cellStyle name="Normal 8 6 7" xfId="1632"/>
    <cellStyle name="Normal 8 6 8" xfId="1805"/>
    <cellStyle name="Normal 8 6 9" xfId="1978"/>
    <cellStyle name="Normal 8 7" xfId="241"/>
    <cellStyle name="Normal 8 7 10" xfId="2167"/>
    <cellStyle name="Normal 8 7 11" xfId="2340"/>
    <cellStyle name="Normal 8 7 12" xfId="2513"/>
    <cellStyle name="Normal 8 7 13" xfId="2686"/>
    <cellStyle name="Normal 8 7 14" xfId="2859"/>
    <cellStyle name="Normal 8 7 15" xfId="3032"/>
    <cellStyle name="Normal 8 7 16" xfId="3205"/>
    <cellStyle name="Normal 8 7 17" xfId="3376"/>
    <cellStyle name="Normal 8 7 18" xfId="3545"/>
    <cellStyle name="Normal 8 7 19" xfId="3704"/>
    <cellStyle name="Normal 8 7 2" xfId="783"/>
    <cellStyle name="Normal 8 7 20" xfId="3830"/>
    <cellStyle name="Normal 8 7 21" xfId="538"/>
    <cellStyle name="Normal 8 7 3" xfId="956"/>
    <cellStyle name="Normal 8 7 4" xfId="1129"/>
    <cellStyle name="Normal 8 7 5" xfId="1302"/>
    <cellStyle name="Normal 8 7 6" xfId="1475"/>
    <cellStyle name="Normal 8 7 7" xfId="1648"/>
    <cellStyle name="Normal 8 7 8" xfId="1821"/>
    <cellStyle name="Normal 8 7 9" xfId="1994"/>
    <cellStyle name="Normal 8 8" xfId="248"/>
    <cellStyle name="Normal 8 8 10" xfId="2174"/>
    <cellStyle name="Normal 8 8 11" xfId="2347"/>
    <cellStyle name="Normal 8 8 12" xfId="2520"/>
    <cellStyle name="Normal 8 8 13" xfId="2693"/>
    <cellStyle name="Normal 8 8 14" xfId="2866"/>
    <cellStyle name="Normal 8 8 15" xfId="3039"/>
    <cellStyle name="Normal 8 8 16" xfId="3212"/>
    <cellStyle name="Normal 8 8 17" xfId="3383"/>
    <cellStyle name="Normal 8 8 18" xfId="3552"/>
    <cellStyle name="Normal 8 8 19" xfId="3711"/>
    <cellStyle name="Normal 8 8 2" xfId="790"/>
    <cellStyle name="Normal 8 8 20" xfId="3836"/>
    <cellStyle name="Normal 8 8 21" xfId="544"/>
    <cellStyle name="Normal 8 8 3" xfId="963"/>
    <cellStyle name="Normal 8 8 4" xfId="1136"/>
    <cellStyle name="Normal 8 8 5" xfId="1309"/>
    <cellStyle name="Normal 8 8 6" xfId="1482"/>
    <cellStyle name="Normal 8 8 7" xfId="1655"/>
    <cellStyle name="Normal 8 8 8" xfId="1828"/>
    <cellStyle name="Normal 8 8 9" xfId="2001"/>
    <cellStyle name="Normal 8 9" xfId="653"/>
    <cellStyle name="Normal 9" xfId="256"/>
    <cellStyle name="Normal 9 2" xfId="392"/>
    <cellStyle name="Normal 94" xfId="266"/>
    <cellStyle name="Normal 94 10" xfId="2015"/>
    <cellStyle name="Normal 94 11" xfId="2188"/>
    <cellStyle name="Normal 94 12" xfId="2361"/>
    <cellStyle name="Normal 94 13" xfId="2534"/>
    <cellStyle name="Normal 94 14" xfId="2707"/>
    <cellStyle name="Normal 94 15" xfId="2880"/>
    <cellStyle name="Normal 94 16" xfId="3053"/>
    <cellStyle name="Normal 94 17" xfId="3226"/>
    <cellStyle name="Normal 94 18" xfId="3397"/>
    <cellStyle name="Normal 94 19" xfId="3566"/>
    <cellStyle name="Normal 94 2" xfId="267"/>
    <cellStyle name="Normal 94 2 10" xfId="2189"/>
    <cellStyle name="Normal 94 2 11" xfId="2362"/>
    <cellStyle name="Normal 94 2 12" xfId="2535"/>
    <cellStyle name="Normal 94 2 13" xfId="2708"/>
    <cellStyle name="Normal 94 2 14" xfId="2881"/>
    <cellStyle name="Normal 94 2 15" xfId="3054"/>
    <cellStyle name="Normal 94 2 16" xfId="3227"/>
    <cellStyle name="Normal 94 2 17" xfId="3398"/>
    <cellStyle name="Normal 94 2 18" xfId="3567"/>
    <cellStyle name="Normal 94 2 19" xfId="3724"/>
    <cellStyle name="Normal 94 2 2" xfId="805"/>
    <cellStyle name="Normal 94 2 20" xfId="3846"/>
    <cellStyle name="Normal 94 2 21" xfId="554"/>
    <cellStyle name="Normal 94 2 3" xfId="978"/>
    <cellStyle name="Normal 94 2 4" xfId="1151"/>
    <cellStyle name="Normal 94 2 5" xfId="1324"/>
    <cellStyle name="Normal 94 2 6" xfId="1497"/>
    <cellStyle name="Normal 94 2 7" xfId="1670"/>
    <cellStyle name="Normal 94 2 8" xfId="1843"/>
    <cellStyle name="Normal 94 2 9" xfId="2016"/>
    <cellStyle name="Normal 94 20" xfId="3723"/>
    <cellStyle name="Normal 94 21" xfId="3845"/>
    <cellStyle name="Normal 94 22" xfId="553"/>
    <cellStyle name="Normal 94 3" xfId="804"/>
    <cellStyle name="Normal 94 4" xfId="977"/>
    <cellStyle name="Normal 94 5" xfId="1150"/>
    <cellStyle name="Normal 94 6" xfId="1323"/>
    <cellStyle name="Normal 94 7" xfId="1496"/>
    <cellStyle name="Normal 94 8" xfId="1669"/>
    <cellStyle name="Normal 94 9" xfId="1842"/>
    <cellStyle name="Normal 96" xfId="268"/>
    <cellStyle name="Normal 96 10" xfId="2017"/>
    <cellStyle name="Normal 96 11" xfId="2190"/>
    <cellStyle name="Normal 96 12" xfId="2363"/>
    <cellStyle name="Normal 96 13" xfId="2536"/>
    <cellStyle name="Normal 96 14" xfId="2709"/>
    <cellStyle name="Normal 96 15" xfId="2882"/>
    <cellStyle name="Normal 96 16" xfId="3055"/>
    <cellStyle name="Normal 96 17" xfId="3228"/>
    <cellStyle name="Normal 96 18" xfId="3399"/>
    <cellStyle name="Normal 96 19" xfId="3568"/>
    <cellStyle name="Normal 96 2" xfId="269"/>
    <cellStyle name="Normal 96 2 10" xfId="2191"/>
    <cellStyle name="Normal 96 2 11" xfId="2364"/>
    <cellStyle name="Normal 96 2 12" xfId="2537"/>
    <cellStyle name="Normal 96 2 13" xfId="2710"/>
    <cellStyle name="Normal 96 2 14" xfId="2883"/>
    <cellStyle name="Normal 96 2 15" xfId="3056"/>
    <cellStyle name="Normal 96 2 16" xfId="3229"/>
    <cellStyle name="Normal 96 2 17" xfId="3400"/>
    <cellStyle name="Normal 96 2 18" xfId="3569"/>
    <cellStyle name="Normal 96 2 19" xfId="3726"/>
    <cellStyle name="Normal 96 2 2" xfId="807"/>
    <cellStyle name="Normal 96 2 20" xfId="3848"/>
    <cellStyle name="Normal 96 2 21" xfId="556"/>
    <cellStyle name="Normal 96 2 3" xfId="980"/>
    <cellStyle name="Normal 96 2 4" xfId="1153"/>
    <cellStyle name="Normal 96 2 5" xfId="1326"/>
    <cellStyle name="Normal 96 2 6" xfId="1499"/>
    <cellStyle name="Normal 96 2 7" xfId="1672"/>
    <cellStyle name="Normal 96 2 8" xfId="1845"/>
    <cellStyle name="Normal 96 2 9" xfId="2018"/>
    <cellStyle name="Normal 96 20" xfId="3725"/>
    <cellStyle name="Normal 96 21" xfId="3847"/>
    <cellStyle name="Normal 96 22" xfId="555"/>
    <cellStyle name="Normal 96 3" xfId="806"/>
    <cellStyle name="Normal 96 4" xfId="979"/>
    <cellStyle name="Normal 96 5" xfId="1152"/>
    <cellStyle name="Normal 96 6" xfId="1325"/>
    <cellStyle name="Normal 96 7" xfId="1498"/>
    <cellStyle name="Normal 96 8" xfId="1671"/>
    <cellStyle name="Normal 96 9" xfId="1844"/>
    <cellStyle name="Normal_Accident  Format HOD 2" xfId="3867"/>
    <cellStyle name="Note" xfId="99" builtinId="10" customBuiltin="1"/>
    <cellStyle name="Note 10" xfId="1917"/>
    <cellStyle name="Note 11" xfId="2090"/>
    <cellStyle name="Note 12" xfId="2263"/>
    <cellStyle name="Note 13" xfId="2436"/>
    <cellStyle name="Note 14" xfId="2609"/>
    <cellStyle name="Note 15" xfId="2782"/>
    <cellStyle name="Note 16" xfId="2955"/>
    <cellStyle name="Note 17" xfId="3128"/>
    <cellStyle name="Note 18" xfId="3301"/>
    <cellStyle name="Note 19" xfId="3471"/>
    <cellStyle name="Note 2" xfId="393"/>
    <cellStyle name="Note 2 2" xfId="394"/>
    <cellStyle name="Note 20" xfId="3635"/>
    <cellStyle name="Note 21" xfId="3788"/>
    <cellStyle name="Note 3" xfId="654"/>
    <cellStyle name="Note 4" xfId="879"/>
    <cellStyle name="Note 5" xfId="1052"/>
    <cellStyle name="Note 6" xfId="1225"/>
    <cellStyle name="Note 7" xfId="1398"/>
    <cellStyle name="Note 8" xfId="1571"/>
    <cellStyle name="Note 9" xfId="1744"/>
    <cellStyle name="Output" xfId="100" builtinId="21" customBuiltin="1"/>
    <cellStyle name="Output 2" xfId="395"/>
    <cellStyle name="Output 2 2" xfId="396"/>
    <cellStyle name="Percent [2]" xfId="101"/>
    <cellStyle name="Percent [2] 1" xfId="397"/>
    <cellStyle name="Percent [2] 10" xfId="249"/>
    <cellStyle name="Percent [2] 10 10" xfId="2175"/>
    <cellStyle name="Percent [2] 10 11" xfId="2348"/>
    <cellStyle name="Percent [2] 10 12" xfId="2521"/>
    <cellStyle name="Percent [2] 10 13" xfId="2694"/>
    <cellStyle name="Percent [2] 10 14" xfId="2867"/>
    <cellStyle name="Percent [2] 10 15" xfId="3040"/>
    <cellStyle name="Percent [2] 10 16" xfId="3213"/>
    <cellStyle name="Percent [2] 10 17" xfId="3384"/>
    <cellStyle name="Percent [2] 10 18" xfId="3553"/>
    <cellStyle name="Percent [2] 10 19" xfId="3712"/>
    <cellStyle name="Percent [2] 10 2" xfId="791"/>
    <cellStyle name="Percent [2] 10 20" xfId="3837"/>
    <cellStyle name="Percent [2] 10 21" xfId="545"/>
    <cellStyle name="Percent [2] 10 3" xfId="964"/>
    <cellStyle name="Percent [2] 10 4" xfId="1137"/>
    <cellStyle name="Percent [2] 10 5" xfId="1310"/>
    <cellStyle name="Percent [2] 10 6" xfId="1483"/>
    <cellStyle name="Percent [2] 10 7" xfId="1656"/>
    <cellStyle name="Percent [2] 10 8" xfId="1829"/>
    <cellStyle name="Percent [2] 10 9" xfId="2002"/>
    <cellStyle name="Percent [2] 11" xfId="656"/>
    <cellStyle name="Percent [2] 12" xfId="878"/>
    <cellStyle name="Percent [2] 13" xfId="1051"/>
    <cellStyle name="Percent [2] 14" xfId="1224"/>
    <cellStyle name="Percent [2] 15" xfId="1397"/>
    <cellStyle name="Percent [2] 16" xfId="1570"/>
    <cellStyle name="Percent [2] 17" xfId="1743"/>
    <cellStyle name="Percent [2] 18" xfId="1916"/>
    <cellStyle name="Percent [2] 19" xfId="2089"/>
    <cellStyle name="Percent [2] 2" xfId="102"/>
    <cellStyle name="Percent [2] 2 10" xfId="2088"/>
    <cellStyle name="Percent [2] 2 11" xfId="2261"/>
    <cellStyle name="Percent [2] 2 12" xfId="2434"/>
    <cellStyle name="Percent [2] 2 13" xfId="2607"/>
    <cellStyle name="Percent [2] 2 14" xfId="2780"/>
    <cellStyle name="Percent [2] 2 15" xfId="2953"/>
    <cellStyle name="Percent [2] 2 16" xfId="3126"/>
    <cellStyle name="Percent [2] 2 17" xfId="3299"/>
    <cellStyle name="Percent [2] 2 18" xfId="3469"/>
    <cellStyle name="Percent [2] 2 19" xfId="3633"/>
    <cellStyle name="Percent [2] 2 2" xfId="657"/>
    <cellStyle name="Percent [2] 2 20" xfId="3786"/>
    <cellStyle name="Percent [2] 2 21" xfId="434"/>
    <cellStyle name="Percent [2] 2 3" xfId="877"/>
    <cellStyle name="Percent [2] 2 4" xfId="1050"/>
    <cellStyle name="Percent [2] 2 5" xfId="1223"/>
    <cellStyle name="Percent [2] 2 6" xfId="1396"/>
    <cellStyle name="Percent [2] 2 7" xfId="1569"/>
    <cellStyle name="Percent [2] 2 8" xfId="1742"/>
    <cellStyle name="Percent [2] 2 9" xfId="1915"/>
    <cellStyle name="Percent [2] 20" xfId="2262"/>
    <cellStyle name="Percent [2] 21" xfId="2435"/>
    <cellStyle name="Percent [2] 22" xfId="2608"/>
    <cellStyle name="Percent [2] 23" xfId="2781"/>
    <cellStyle name="Percent [2] 24" xfId="2954"/>
    <cellStyle name="Percent [2] 25" xfId="3127"/>
    <cellStyle name="Percent [2] 26" xfId="3300"/>
    <cellStyle name="Percent [2] 27" xfId="3470"/>
    <cellStyle name="Percent [2] 28" xfId="3634"/>
    <cellStyle name="Percent [2] 29" xfId="3787"/>
    <cellStyle name="Percent [2] 3" xfId="103"/>
    <cellStyle name="Percent [2] 3 10" xfId="2087"/>
    <cellStyle name="Percent [2] 3 11" xfId="2260"/>
    <cellStyle name="Percent [2] 3 12" xfId="2433"/>
    <cellStyle name="Percent [2] 3 13" xfId="2606"/>
    <cellStyle name="Percent [2] 3 14" xfId="2779"/>
    <cellStyle name="Percent [2] 3 15" xfId="2952"/>
    <cellStyle name="Percent [2] 3 16" xfId="3125"/>
    <cellStyle name="Percent [2] 3 17" xfId="3298"/>
    <cellStyle name="Percent [2] 3 18" xfId="3468"/>
    <cellStyle name="Percent [2] 3 19" xfId="3632"/>
    <cellStyle name="Percent [2] 3 2" xfId="658"/>
    <cellStyle name="Percent [2] 3 20" xfId="3785"/>
    <cellStyle name="Percent [2] 3 21" xfId="435"/>
    <cellStyle name="Percent [2] 3 3" xfId="876"/>
    <cellStyle name="Percent [2] 3 4" xfId="1049"/>
    <cellStyle name="Percent [2] 3 5" xfId="1222"/>
    <cellStyle name="Percent [2] 3 6" xfId="1395"/>
    <cellStyle name="Percent [2] 3 7" xfId="1568"/>
    <cellStyle name="Percent [2] 3 8" xfId="1741"/>
    <cellStyle name="Percent [2] 3 9" xfId="1914"/>
    <cellStyle name="Percent [2] 4" xfId="146"/>
    <cellStyle name="Percent [2] 4 10" xfId="2066"/>
    <cellStyle name="Percent [2] 4 11" xfId="2239"/>
    <cellStyle name="Percent [2] 4 12" xfId="2412"/>
    <cellStyle name="Percent [2] 4 13" xfId="2585"/>
    <cellStyle name="Percent [2] 4 14" xfId="2758"/>
    <cellStyle name="Percent [2] 4 15" xfId="2931"/>
    <cellStyle name="Percent [2] 4 16" xfId="3104"/>
    <cellStyle name="Percent [2] 4 17" xfId="3277"/>
    <cellStyle name="Percent [2] 4 18" xfId="3448"/>
    <cellStyle name="Percent [2] 4 19" xfId="3616"/>
    <cellStyle name="Percent [2] 4 2" xfId="690"/>
    <cellStyle name="Percent [2] 4 20" xfId="3773"/>
    <cellStyle name="Percent [2] 4 21" xfId="456"/>
    <cellStyle name="Percent [2] 4 3" xfId="855"/>
    <cellStyle name="Percent [2] 4 4" xfId="1028"/>
    <cellStyle name="Percent [2] 4 5" xfId="1201"/>
    <cellStyle name="Percent [2] 4 6" xfId="1374"/>
    <cellStyle name="Percent [2] 4 7" xfId="1547"/>
    <cellStyle name="Percent [2] 4 8" xfId="1720"/>
    <cellStyle name="Percent [2] 4 9" xfId="1893"/>
    <cellStyle name="Percent [2] 5" xfId="188"/>
    <cellStyle name="Percent [2] 5 10" xfId="2039"/>
    <cellStyle name="Percent [2] 5 11" xfId="2212"/>
    <cellStyle name="Percent [2] 5 12" xfId="2385"/>
    <cellStyle name="Percent [2] 5 13" xfId="2558"/>
    <cellStyle name="Percent [2] 5 14" xfId="2731"/>
    <cellStyle name="Percent [2] 5 15" xfId="2904"/>
    <cellStyle name="Percent [2] 5 16" xfId="3077"/>
    <cellStyle name="Percent [2] 5 17" xfId="3250"/>
    <cellStyle name="Percent [2] 5 18" xfId="3421"/>
    <cellStyle name="Percent [2] 5 19" xfId="3589"/>
    <cellStyle name="Percent [2] 5 2" xfId="731"/>
    <cellStyle name="Percent [2] 5 20" xfId="3746"/>
    <cellStyle name="Percent [2] 5 21" xfId="494"/>
    <cellStyle name="Percent [2] 5 3" xfId="828"/>
    <cellStyle name="Percent [2] 5 4" xfId="1001"/>
    <cellStyle name="Percent [2] 5 5" xfId="1174"/>
    <cellStyle name="Percent [2] 5 6" xfId="1347"/>
    <cellStyle name="Percent [2] 5 7" xfId="1520"/>
    <cellStyle name="Percent [2] 5 8" xfId="1693"/>
    <cellStyle name="Percent [2] 5 9" xfId="1866"/>
    <cellStyle name="Percent [2] 6" xfId="131"/>
    <cellStyle name="Percent [2] 6 10" xfId="2075"/>
    <cellStyle name="Percent [2] 6 11" xfId="2248"/>
    <cellStyle name="Percent [2] 6 12" xfId="2421"/>
    <cellStyle name="Percent [2] 6 13" xfId="2594"/>
    <cellStyle name="Percent [2] 6 14" xfId="2767"/>
    <cellStyle name="Percent [2] 6 15" xfId="2940"/>
    <cellStyle name="Percent [2] 6 16" xfId="3113"/>
    <cellStyle name="Percent [2] 6 17" xfId="3286"/>
    <cellStyle name="Percent [2] 6 18" xfId="3457"/>
    <cellStyle name="Percent [2] 6 19" xfId="3625"/>
    <cellStyle name="Percent [2] 6 2" xfId="675"/>
    <cellStyle name="Percent [2] 6 20" xfId="3782"/>
    <cellStyle name="Percent [2] 6 21" xfId="442"/>
    <cellStyle name="Percent [2] 6 3" xfId="864"/>
    <cellStyle name="Percent [2] 6 4" xfId="1037"/>
    <cellStyle name="Percent [2] 6 5" xfId="1210"/>
    <cellStyle name="Percent [2] 6 6" xfId="1383"/>
    <cellStyle name="Percent [2] 6 7" xfId="1556"/>
    <cellStyle name="Percent [2] 6 8" xfId="1729"/>
    <cellStyle name="Percent [2] 6 9" xfId="1902"/>
    <cellStyle name="Percent [2] 7" xfId="126"/>
    <cellStyle name="Percent [2] 7 10" xfId="2079"/>
    <cellStyle name="Percent [2] 7 11" xfId="2252"/>
    <cellStyle name="Percent [2] 7 12" xfId="2425"/>
    <cellStyle name="Percent [2] 7 13" xfId="2598"/>
    <cellStyle name="Percent [2] 7 14" xfId="2771"/>
    <cellStyle name="Percent [2] 7 15" xfId="2944"/>
    <cellStyle name="Percent [2] 7 16" xfId="3117"/>
    <cellStyle name="Percent [2] 7 17" xfId="3290"/>
    <cellStyle name="Percent [2] 7 18" xfId="3461"/>
    <cellStyle name="Percent [2] 7 19" xfId="3628"/>
    <cellStyle name="Percent [2] 7 2" xfId="670"/>
    <cellStyle name="Percent [2] 7 20" xfId="3784"/>
    <cellStyle name="Percent [2] 7 21" xfId="439"/>
    <cellStyle name="Percent [2] 7 3" xfId="868"/>
    <cellStyle name="Percent [2] 7 4" xfId="1041"/>
    <cellStyle name="Percent [2] 7 5" xfId="1214"/>
    <cellStyle name="Percent [2] 7 6" xfId="1387"/>
    <cellStyle name="Percent [2] 7 7" xfId="1560"/>
    <cellStyle name="Percent [2] 7 8" xfId="1733"/>
    <cellStyle name="Percent [2] 7 9" xfId="1906"/>
    <cellStyle name="Percent [2] 8" xfId="215"/>
    <cellStyle name="Percent [2] 8 10" xfId="2022"/>
    <cellStyle name="Percent [2] 8 11" xfId="2195"/>
    <cellStyle name="Percent [2] 8 12" xfId="2368"/>
    <cellStyle name="Percent [2] 8 13" xfId="2541"/>
    <cellStyle name="Percent [2] 8 14" xfId="2714"/>
    <cellStyle name="Percent [2] 8 15" xfId="2887"/>
    <cellStyle name="Percent [2] 8 16" xfId="3060"/>
    <cellStyle name="Percent [2] 8 17" xfId="3233"/>
    <cellStyle name="Percent [2] 8 18" xfId="3404"/>
    <cellStyle name="Percent [2] 8 19" xfId="3573"/>
    <cellStyle name="Percent [2] 8 2" xfId="757"/>
    <cellStyle name="Percent [2] 8 20" xfId="3730"/>
    <cellStyle name="Percent [2] 8 21" xfId="517"/>
    <cellStyle name="Percent [2] 8 3" xfId="811"/>
    <cellStyle name="Percent [2] 8 4" xfId="984"/>
    <cellStyle name="Percent [2] 8 5" xfId="1157"/>
    <cellStyle name="Percent [2] 8 6" xfId="1330"/>
    <cellStyle name="Percent [2] 8 7" xfId="1503"/>
    <cellStyle name="Percent [2] 8 8" xfId="1676"/>
    <cellStyle name="Percent [2] 8 9" xfId="1849"/>
    <cellStyle name="Percent [2] 9" xfId="242"/>
    <cellStyle name="Percent [2] 9 10" xfId="2168"/>
    <cellStyle name="Percent [2] 9 11" xfId="2341"/>
    <cellStyle name="Percent [2] 9 12" xfId="2514"/>
    <cellStyle name="Percent [2] 9 13" xfId="2687"/>
    <cellStyle name="Percent [2] 9 14" xfId="2860"/>
    <cellStyle name="Percent [2] 9 15" xfId="3033"/>
    <cellStyle name="Percent [2] 9 16" xfId="3206"/>
    <cellStyle name="Percent [2] 9 17" xfId="3377"/>
    <cellStyle name="Percent [2] 9 18" xfId="3546"/>
    <cellStyle name="Percent [2] 9 19" xfId="3705"/>
    <cellStyle name="Percent [2] 9 2" xfId="784"/>
    <cellStyle name="Percent [2] 9 20" xfId="3831"/>
    <cellStyle name="Percent [2] 9 21" xfId="539"/>
    <cellStyle name="Percent [2] 9 3" xfId="957"/>
    <cellStyle name="Percent [2] 9 4" xfId="1130"/>
    <cellStyle name="Percent [2] 9 5" xfId="1303"/>
    <cellStyle name="Percent [2] 9 6" xfId="1476"/>
    <cellStyle name="Percent [2] 9 7" xfId="1649"/>
    <cellStyle name="Percent [2] 9 8" xfId="1822"/>
    <cellStyle name="Percent [2] 9 9" xfId="1995"/>
    <cellStyle name="Percent [2]_Accident 2009-10 Sabarmati Circle" xfId="398"/>
    <cellStyle name="Red" xfId="104"/>
    <cellStyle name="Red 1" xfId="399"/>
    <cellStyle name="Red 2" xfId="400"/>
    <cellStyle name="Red_Accident 2009-10 Sabarmati Circle" xfId="401"/>
    <cellStyle name="Style 1" xfId="105"/>
    <cellStyle name="Style 1 10" xfId="250"/>
    <cellStyle name="Style 1 10 10" xfId="2176"/>
    <cellStyle name="Style 1 10 11" xfId="2349"/>
    <cellStyle name="Style 1 10 12" xfId="2522"/>
    <cellStyle name="Style 1 10 13" xfId="2695"/>
    <cellStyle name="Style 1 10 14" xfId="2868"/>
    <cellStyle name="Style 1 10 15" xfId="3041"/>
    <cellStyle name="Style 1 10 16" xfId="3214"/>
    <cellStyle name="Style 1 10 17" xfId="3385"/>
    <cellStyle name="Style 1 10 18" xfId="3554"/>
    <cellStyle name="Style 1 10 19" xfId="3713"/>
    <cellStyle name="Style 1 10 2" xfId="792"/>
    <cellStyle name="Style 1 10 20" xfId="3838"/>
    <cellStyle name="Style 1 10 21" xfId="546"/>
    <cellStyle name="Style 1 10 3" xfId="965"/>
    <cellStyle name="Style 1 10 4" xfId="1138"/>
    <cellStyle name="Style 1 10 5" xfId="1311"/>
    <cellStyle name="Style 1 10 6" xfId="1484"/>
    <cellStyle name="Style 1 10 7" xfId="1657"/>
    <cellStyle name="Style 1 10 8" xfId="1830"/>
    <cellStyle name="Style 1 10 9" xfId="2003"/>
    <cellStyle name="Style 1 11" xfId="660"/>
    <cellStyle name="Style 1 12" xfId="627"/>
    <cellStyle name="Style 1 13" xfId="898"/>
    <cellStyle name="Style 1 14" xfId="1071"/>
    <cellStyle name="Style 1 15" xfId="1244"/>
    <cellStyle name="Style 1 16" xfId="1417"/>
    <cellStyle name="Style 1 17" xfId="1590"/>
    <cellStyle name="Style 1 18" xfId="1763"/>
    <cellStyle name="Style 1 19" xfId="1936"/>
    <cellStyle name="Style 1 2" xfId="106"/>
    <cellStyle name="Style 1 2 10" xfId="1563"/>
    <cellStyle name="Style 1 2 11" xfId="1736"/>
    <cellStyle name="Style 1 2 12" xfId="1909"/>
    <cellStyle name="Style 1 2 13" xfId="2082"/>
    <cellStyle name="Style 1 2 14" xfId="2255"/>
    <cellStyle name="Style 1 2 15" xfId="2428"/>
    <cellStyle name="Style 1 2 16" xfId="2601"/>
    <cellStyle name="Style 1 2 17" xfId="2774"/>
    <cellStyle name="Style 1 2 18" xfId="2947"/>
    <cellStyle name="Style 1 2 19" xfId="3120"/>
    <cellStyle name="Style 1 2 2" xfId="661"/>
    <cellStyle name="Style 1 2 20" xfId="3293"/>
    <cellStyle name="Style 1 2 21" xfId="437"/>
    <cellStyle name="Style 1 2 3" xfId="626"/>
    <cellStyle name="Style 1 2 4" xfId="572"/>
    <cellStyle name="Style 1 2 5" xfId="667"/>
    <cellStyle name="Style 1 2 6" xfId="871"/>
    <cellStyle name="Style 1 2 7" xfId="1044"/>
    <cellStyle name="Style 1 2 8" xfId="1217"/>
    <cellStyle name="Style 1 2 9" xfId="1390"/>
    <cellStyle name="Style 1 20" xfId="2109"/>
    <cellStyle name="Style 1 21" xfId="2282"/>
    <cellStyle name="Style 1 22" xfId="2455"/>
    <cellStyle name="Style 1 23" xfId="2628"/>
    <cellStyle name="Style 1 24" xfId="2801"/>
    <cellStyle name="Style 1 25" xfId="2974"/>
    <cellStyle name="Style 1 26" xfId="3147"/>
    <cellStyle name="Style 1 27" xfId="3320"/>
    <cellStyle name="Style 1 28" xfId="3489"/>
    <cellStyle name="Style 1 29" xfId="3650"/>
    <cellStyle name="Style 1 3" xfId="107"/>
    <cellStyle name="Style 1 3 10" xfId="1937"/>
    <cellStyle name="Style 1 3 11" xfId="2110"/>
    <cellStyle name="Style 1 3 12" xfId="2283"/>
    <cellStyle name="Style 1 3 13" xfId="2456"/>
    <cellStyle name="Style 1 3 14" xfId="2629"/>
    <cellStyle name="Style 1 3 15" xfId="2802"/>
    <cellStyle name="Style 1 3 16" xfId="2975"/>
    <cellStyle name="Style 1 3 17" xfId="3148"/>
    <cellStyle name="Style 1 3 18" xfId="3321"/>
    <cellStyle name="Style 1 3 19" xfId="3490"/>
    <cellStyle name="Style 1 3 2" xfId="662"/>
    <cellStyle name="Style 1 3 20" xfId="3651"/>
    <cellStyle name="Style 1 3 21" xfId="438"/>
    <cellStyle name="Style 1 3 3" xfId="625"/>
    <cellStyle name="Style 1 3 4" xfId="899"/>
    <cellStyle name="Style 1 3 5" xfId="1072"/>
    <cellStyle name="Style 1 3 6" xfId="1245"/>
    <cellStyle name="Style 1 3 7" xfId="1418"/>
    <cellStyle name="Style 1 3 8" xfId="1591"/>
    <cellStyle name="Style 1 3 9" xfId="1764"/>
    <cellStyle name="Style 1 30" xfId="436"/>
    <cellStyle name="Style 1 4" xfId="148"/>
    <cellStyle name="Style 1 4 10" xfId="1970"/>
    <cellStyle name="Style 1 4 11" xfId="2143"/>
    <cellStyle name="Style 1 4 12" xfId="2316"/>
    <cellStyle name="Style 1 4 13" xfId="2489"/>
    <cellStyle name="Style 1 4 14" xfId="2662"/>
    <cellStyle name="Style 1 4 15" xfId="2835"/>
    <cellStyle name="Style 1 4 16" xfId="3008"/>
    <cellStyle name="Style 1 4 17" xfId="3181"/>
    <cellStyle name="Style 1 4 18" xfId="3352"/>
    <cellStyle name="Style 1 4 19" xfId="3521"/>
    <cellStyle name="Style 1 4 2" xfId="691"/>
    <cellStyle name="Style 1 4 20" xfId="3680"/>
    <cellStyle name="Style 1 4 21" xfId="457"/>
    <cellStyle name="Style 1 4 3" xfId="601"/>
    <cellStyle name="Style 1 4 4" xfId="932"/>
    <cellStyle name="Style 1 4 5" xfId="1105"/>
    <cellStyle name="Style 1 4 6" xfId="1278"/>
    <cellStyle name="Style 1 4 7" xfId="1451"/>
    <cellStyle name="Style 1 4 8" xfId="1624"/>
    <cellStyle name="Style 1 4 9" xfId="1797"/>
    <cellStyle name="Style 1 5" xfId="190"/>
    <cellStyle name="Style 1 5 10" xfId="1740"/>
    <cellStyle name="Style 1 5 11" xfId="1913"/>
    <cellStyle name="Style 1 5 12" xfId="2086"/>
    <cellStyle name="Style 1 5 13" xfId="2259"/>
    <cellStyle name="Style 1 5 14" xfId="2432"/>
    <cellStyle name="Style 1 5 15" xfId="2605"/>
    <cellStyle name="Style 1 5 16" xfId="2778"/>
    <cellStyle name="Style 1 5 17" xfId="2951"/>
    <cellStyle name="Style 1 5 18" xfId="3124"/>
    <cellStyle name="Style 1 5 19" xfId="3297"/>
    <cellStyle name="Style 1 5 2" xfId="732"/>
    <cellStyle name="Style 1 5 20" xfId="3467"/>
    <cellStyle name="Style 1 5 21" xfId="495"/>
    <cellStyle name="Style 1 5 3" xfId="587"/>
    <cellStyle name="Style 1 5 4" xfId="659"/>
    <cellStyle name="Style 1 5 5" xfId="875"/>
    <cellStyle name="Style 1 5 6" xfId="1048"/>
    <cellStyle name="Style 1 5 7" xfId="1221"/>
    <cellStyle name="Style 1 5 8" xfId="1394"/>
    <cellStyle name="Style 1 5 9" xfId="1567"/>
    <cellStyle name="Style 1 6" xfId="138"/>
    <cellStyle name="Style 1 6 10" xfId="1950"/>
    <cellStyle name="Style 1 6 11" xfId="2123"/>
    <cellStyle name="Style 1 6 12" xfId="2296"/>
    <cellStyle name="Style 1 6 13" xfId="2469"/>
    <cellStyle name="Style 1 6 14" xfId="2642"/>
    <cellStyle name="Style 1 6 15" xfId="2815"/>
    <cellStyle name="Style 1 6 16" xfId="2988"/>
    <cellStyle name="Style 1 6 17" xfId="3161"/>
    <cellStyle name="Style 1 6 18" xfId="3333"/>
    <cellStyle name="Style 1 6 19" xfId="3502"/>
    <cellStyle name="Style 1 6 2" xfId="682"/>
    <cellStyle name="Style 1 6 20" xfId="3662"/>
    <cellStyle name="Style 1 6 21" xfId="448"/>
    <cellStyle name="Style 1 6 3" xfId="604"/>
    <cellStyle name="Style 1 6 4" xfId="912"/>
    <cellStyle name="Style 1 6 5" xfId="1085"/>
    <cellStyle name="Style 1 6 6" xfId="1258"/>
    <cellStyle name="Style 1 6 7" xfId="1431"/>
    <cellStyle name="Style 1 6 8" xfId="1604"/>
    <cellStyle name="Style 1 6 9" xfId="1777"/>
    <cellStyle name="Style 1 7" xfId="204"/>
    <cellStyle name="Style 1 7 10" xfId="2029"/>
    <cellStyle name="Style 1 7 11" xfId="2202"/>
    <cellStyle name="Style 1 7 12" xfId="2375"/>
    <cellStyle name="Style 1 7 13" xfId="2548"/>
    <cellStyle name="Style 1 7 14" xfId="2721"/>
    <cellStyle name="Style 1 7 15" xfId="2894"/>
    <cellStyle name="Style 1 7 16" xfId="3067"/>
    <cellStyle name="Style 1 7 17" xfId="3240"/>
    <cellStyle name="Style 1 7 18" xfId="3411"/>
    <cellStyle name="Style 1 7 19" xfId="3579"/>
    <cellStyle name="Style 1 7 2" xfId="746"/>
    <cellStyle name="Style 1 7 20" xfId="3736"/>
    <cellStyle name="Style 1 7 21" xfId="507"/>
    <cellStyle name="Style 1 7 3" xfId="818"/>
    <cellStyle name="Style 1 7 4" xfId="991"/>
    <cellStyle name="Style 1 7 5" xfId="1164"/>
    <cellStyle name="Style 1 7 6" xfId="1337"/>
    <cellStyle name="Style 1 7 7" xfId="1510"/>
    <cellStyle name="Style 1 7 8" xfId="1683"/>
    <cellStyle name="Style 1 7 9" xfId="1856"/>
    <cellStyle name="Style 1 8" xfId="209"/>
    <cellStyle name="Style 1 8 10" xfId="2026"/>
    <cellStyle name="Style 1 8 11" xfId="2199"/>
    <cellStyle name="Style 1 8 12" xfId="2372"/>
    <cellStyle name="Style 1 8 13" xfId="2545"/>
    <cellStyle name="Style 1 8 14" xfId="2718"/>
    <cellStyle name="Style 1 8 15" xfId="2891"/>
    <cellStyle name="Style 1 8 16" xfId="3064"/>
    <cellStyle name="Style 1 8 17" xfId="3237"/>
    <cellStyle name="Style 1 8 18" xfId="3408"/>
    <cellStyle name="Style 1 8 19" xfId="3577"/>
    <cellStyle name="Style 1 8 2" xfId="751"/>
    <cellStyle name="Style 1 8 20" xfId="3734"/>
    <cellStyle name="Style 1 8 21" xfId="511"/>
    <cellStyle name="Style 1 8 3" xfId="815"/>
    <cellStyle name="Style 1 8 4" xfId="988"/>
    <cellStyle name="Style 1 8 5" xfId="1161"/>
    <cellStyle name="Style 1 8 6" xfId="1334"/>
    <cellStyle name="Style 1 8 7" xfId="1507"/>
    <cellStyle name="Style 1 8 8" xfId="1680"/>
    <cellStyle name="Style 1 8 9" xfId="1853"/>
    <cellStyle name="Style 1 9" xfId="243"/>
    <cellStyle name="Style 1 9 10" xfId="2169"/>
    <cellStyle name="Style 1 9 11" xfId="2342"/>
    <cellStyle name="Style 1 9 12" xfId="2515"/>
    <cellStyle name="Style 1 9 13" xfId="2688"/>
    <cellStyle name="Style 1 9 14" xfId="2861"/>
    <cellStyle name="Style 1 9 15" xfId="3034"/>
    <cellStyle name="Style 1 9 16" xfId="3207"/>
    <cellStyle name="Style 1 9 17" xfId="3378"/>
    <cellStyle name="Style 1 9 18" xfId="3547"/>
    <cellStyle name="Style 1 9 19" xfId="3706"/>
    <cellStyle name="Style 1 9 2" xfId="785"/>
    <cellStyle name="Style 1 9 20" xfId="3832"/>
    <cellStyle name="Style 1 9 21" xfId="540"/>
    <cellStyle name="Style 1 9 3" xfId="958"/>
    <cellStyle name="Style 1 9 4" xfId="1131"/>
    <cellStyle name="Style 1 9 5" xfId="1304"/>
    <cellStyle name="Style 1 9 6" xfId="1477"/>
    <cellStyle name="Style 1 9 7" xfId="1650"/>
    <cellStyle name="Style 1 9 8" xfId="1823"/>
    <cellStyle name="Style 1 9 9" xfId="1996"/>
    <cellStyle name="Title" xfId="108" builtinId="15" customBuiltin="1"/>
    <cellStyle name="Title 2" xfId="402"/>
    <cellStyle name="Total" xfId="109" builtinId="25" customBuiltin="1"/>
    <cellStyle name="Total 1" xfId="403"/>
    <cellStyle name="Total 2" xfId="404"/>
    <cellStyle name="Total 3" xfId="405"/>
    <cellStyle name="Total 4" xfId="406"/>
    <cellStyle name="Total 4 2" xfId="407"/>
    <cellStyle name="Total 5" xfId="408"/>
    <cellStyle name="Währung [0]_RESULTS" xfId="110"/>
    <cellStyle name="Währung_RESULTS" xfId="111"/>
    <cellStyle name="Warning Text" xfId="112" builtinId="11" customBuiltin="1"/>
    <cellStyle name="Warning Text 2" xfId="409"/>
    <cellStyle name="똿뗦먛귟 [0.00]_PRODUCT DETAIL Q1" xfId="113"/>
    <cellStyle name="똿뗦먛귟_PRODUCT DETAIL Q1" xfId="114"/>
    <cellStyle name="믅됞 [0.00]_PRODUCT DETAIL Q1" xfId="115"/>
    <cellStyle name="믅됞_PRODUCT DETAIL Q1" xfId="116"/>
    <cellStyle name="백분율_HOBONG" xfId="117"/>
    <cellStyle name="뷭?_BOOKSHIP" xfId="118"/>
    <cellStyle name="콤마 [0]_1202" xfId="119"/>
    <cellStyle name="콤마_1202" xfId="120"/>
    <cellStyle name="통화 [0]_1202" xfId="121"/>
    <cellStyle name="통화_1202" xfId="122"/>
    <cellStyle name="표준_(정보부문)월별인원계획"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omp1\RRS\WINDOWS\Desktop\REMIS1\RE_Dec_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ech1\C\MIS\April-05\MPZPJA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c\GANESHA\GANESHA1\MIS2\GEB_Anand\SHP_TD_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1\C\GEB_Anand\SHP_TD_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ch1\C\MIS\April-05\Mpzp1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c\GANESHA\GANESHA1\MIS2\GEB_Anand\ST\st\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1\C\GEB_Anand\ST\st\s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SOP_4th%20Qtr%2023-24%20with%20T&amp;D%20Reports%20GER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001"/>
      <sheetName val="zpF0001"/>
      <sheetName val="mpmla wise pp01_02"/>
      <sheetName val="shp_T_D_drive"/>
      <sheetName val="Sheet3"/>
      <sheetName val="Sheet1"/>
      <sheetName val="2.7.2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shp_T&amp;D_drive"/>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t="str">
            <v/>
          </cell>
          <cell r="H43">
            <v>0</v>
          </cell>
          <cell r="I43">
            <v>0</v>
          </cell>
          <cell r="L43">
            <v>2</v>
          </cell>
          <cell r="M43">
            <v>0</v>
          </cell>
          <cell r="N43">
            <v>2</v>
          </cell>
          <cell r="O43" t="str">
            <v>A</v>
          </cell>
          <cell r="P43">
            <v>0</v>
          </cell>
          <cell r="Q43">
            <v>0</v>
          </cell>
          <cell r="T43">
            <v>0</v>
          </cell>
          <cell r="U43">
            <v>0</v>
          </cell>
          <cell r="Z43">
            <v>2730</v>
          </cell>
          <cell r="AA43">
            <v>0</v>
          </cell>
          <cell r="AB43" t="str">
            <v/>
          </cell>
          <cell r="AC43">
            <v>0</v>
          </cell>
          <cell r="AD43">
            <v>1365</v>
          </cell>
          <cell r="AE43" t="str">
            <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t="str">
            <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t="str">
            <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t="str">
            <v/>
          </cell>
          <cell r="H58">
            <v>20</v>
          </cell>
          <cell r="I58">
            <v>0</v>
          </cell>
          <cell r="L58">
            <v>6</v>
          </cell>
          <cell r="M58">
            <v>0</v>
          </cell>
          <cell r="N58">
            <v>6</v>
          </cell>
          <cell r="O58" t="str">
            <v>A</v>
          </cell>
          <cell r="P58">
            <v>0</v>
          </cell>
          <cell r="Q58">
            <v>0</v>
          </cell>
          <cell r="R58" t="str">
            <v/>
          </cell>
          <cell r="T58">
            <v>0</v>
          </cell>
          <cell r="U58">
            <v>0</v>
          </cell>
          <cell r="Z58">
            <v>8190</v>
          </cell>
          <cell r="AA58">
            <v>0</v>
          </cell>
          <cell r="AB58" t="str">
            <v/>
          </cell>
          <cell r="AC58">
            <v>0</v>
          </cell>
          <cell r="AD58">
            <v>1365</v>
          </cell>
          <cell r="AE58" t="str">
            <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t="str">
            <v/>
          </cell>
          <cell r="H67">
            <v>60</v>
          </cell>
          <cell r="I67">
            <v>0</v>
          </cell>
          <cell r="L67">
            <v>4</v>
          </cell>
          <cell r="M67">
            <v>0</v>
          </cell>
          <cell r="N67">
            <v>4</v>
          </cell>
          <cell r="O67" t="str">
            <v>A</v>
          </cell>
          <cell r="P67">
            <v>0</v>
          </cell>
          <cell r="Q67">
            <v>0</v>
          </cell>
          <cell r="R67" t="str">
            <v/>
          </cell>
          <cell r="T67">
            <v>0</v>
          </cell>
          <cell r="U67">
            <v>0</v>
          </cell>
          <cell r="Z67">
            <v>5460</v>
          </cell>
          <cell r="AA67">
            <v>0</v>
          </cell>
          <cell r="AB67" t="str">
            <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t="str">
            <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mpmla wise pp01_02"/>
      <sheetName val="mpmla wise pp0001"/>
      <sheetName val="zpF0001"/>
      <sheetName val="Recovered_Sheet5"/>
      <sheetName val="LMAIN"/>
      <sheetName val="TLPPOCT"/>
      <sheetName val="mpmla wise pp02_03"/>
      <sheetName val="SuvP_Ltg_Catwise"/>
      <sheetName val="PP_Ltg_Catwise"/>
      <sheetName val="SuvP_Ind_Catwise "/>
      <sheetName val="PP_Ind_Catwise "/>
      <sheetName val="CDSteelMaster"/>
      <sheetName val="MTHWISE FAIL"/>
      <sheetName val="PASTE"/>
      <sheetName val="REF"/>
      <sheetName val="ATCFMPAPR-16 (mod)"/>
      <sheetName val="ATCFMPMAY-15 (mod)"/>
      <sheetName val="ATCFMPMAY-16 (mod)"/>
      <sheetName val="SDN-Catwise  (MOD) "/>
      <sheetName val="SDN-Catwise  (MOD)HTADV.BILLING"/>
      <sheetName val="ZP01_02SPILL_TALWISE"/>
      <sheetName val="PRO_39_C"/>
      <sheetName val="HTVR CO_"/>
      <sheetName val="SHP_TD_00"/>
      <sheetName val="T_D COMP"/>
      <sheetName val="Sheet2"/>
      <sheetName val="Book1"/>
      <sheetName val="FDR MS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eet1"/>
      <sheetName val="00 to03"/>
      <sheetName val="Sheet3"/>
      <sheetName val="XL4Test5"/>
      <sheetName val="mpmla wise pp0001"/>
      <sheetName val="zpF0001"/>
      <sheetName val="TLPPOCT"/>
      <sheetName val="mpmla wise pp01_0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amp;D_drive"/>
      <sheetName val="shp_T_D_drive"/>
      <sheetName val="mpmla wise pp0001"/>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FDR MST"/>
      <sheetName val="PASTE"/>
      <sheetName val="zpF0001"/>
      <sheetName val="ACN_PLN  _2_"/>
      <sheetName val="mpmla wise pp01_02"/>
      <sheetName val="ZP AMR"/>
      <sheetName val="MTHWISE FAIL"/>
      <sheetName val="REF"/>
      <sheetName val="MASTER"/>
      <sheetName val="mpmla wise pp0001"/>
      <sheetName val="REL_CONN_13 "/>
      <sheetName val="LMAIN"/>
      <sheetName val="T_D COMP"/>
      <sheetName val="June_07"/>
      <sheetName val="July_07"/>
      <sheetName val="Aug_07"/>
      <sheetName val="SuvP_Ltg_Catwise"/>
      <sheetName val="PP_Ltg_Catwise"/>
      <sheetName val="SuvP_Ind_Catwise "/>
      <sheetName val="PP_Ind_Catwise "/>
      <sheetName val="Sheet3"/>
      <sheetName val="Form-B"/>
      <sheetName val="Name of Lines"/>
      <sheetName val="Master_Data"/>
      <sheetName val="DATA"/>
      <sheetName val="117"/>
      <sheetName val="Recovered_Sheet5"/>
      <sheetName val="PRO_39_C"/>
      <sheetName val="AG UN METER"/>
      <sheetName val="MLA ZP"/>
      <sheetName val="Sheet7"/>
      <sheetName val="PM_testing"/>
      <sheetName val="ACN_PLN  (2)"/>
      <sheetName val="Jotana"/>
      <sheetName val="Ag LF"/>
      <sheetName val="compar jgy"/>
      <sheetName val="COMPARE AG"/>
      <sheetName val="mpmla wise pp02_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Existing"/>
      <sheetName val="Modified"/>
      <sheetName val="Proposed"/>
      <sheetName val="CostBenefitRatio"/>
      <sheetName val="Proforma-B"/>
      <sheetName val="mpmla wise pp01_02"/>
      <sheetName val="TT_15 NOS"/>
      <sheetName val="CT_mtr_check"/>
      <sheetName val="mpmla wise pp0001"/>
      <sheetName val="zpF00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 012"/>
      <sheetName val="SoP 014"/>
      <sheetName val="H1"/>
      <sheetName val="H2"/>
    </sheetNames>
    <sheetDataSet>
      <sheetData sheetId="0"/>
      <sheetData sheetId="1">
        <row r="3">
          <cell r="A3" t="str">
            <v>YEAR: 2023-24</v>
          </cell>
        </row>
        <row r="15">
          <cell r="C15">
            <v>2723.7218287800001</v>
          </cell>
          <cell r="D15">
            <v>2692.5076751699999</v>
          </cell>
          <cell r="F15">
            <v>1586.7809520769999</v>
          </cell>
          <cell r="G15">
            <v>1855.9466875599999</v>
          </cell>
        </row>
        <row r="16">
          <cell r="C16">
            <v>2428.6072700299901</v>
          </cell>
          <cell r="D16">
            <v>2600.2957620099901</v>
          </cell>
          <cell r="F16">
            <v>1440.047075815</v>
          </cell>
          <cell r="G16">
            <v>1824.2959165039902</v>
          </cell>
        </row>
        <row r="17">
          <cell r="C17">
            <v>2661.7709184759997</v>
          </cell>
          <cell r="D17">
            <v>2471.8231544099999</v>
          </cell>
          <cell r="F17">
            <v>1336.9639791080001</v>
          </cell>
          <cell r="G17">
            <v>1727.5482069919999</v>
          </cell>
        </row>
        <row r="19">
          <cell r="C19">
            <v>2788.7389438999999</v>
          </cell>
          <cell r="D19">
            <v>2664.6208278666659</v>
          </cell>
          <cell r="F19">
            <v>1406.3662896830001</v>
          </cell>
          <cell r="G19">
            <v>1792.5673546139999</v>
          </cell>
        </row>
        <row r="20">
          <cell r="C20">
            <v>2546.9366237300001</v>
          </cell>
          <cell r="D20">
            <v>2633.0362298966661</v>
          </cell>
          <cell r="F20">
            <v>1398.1641616680001</v>
          </cell>
          <cell r="G20">
            <v>1720.6620238749999</v>
          </cell>
        </row>
        <row r="21">
          <cell r="C21">
            <v>2813.1983164986</v>
          </cell>
          <cell r="D21">
            <v>2720.4993024066566</v>
          </cell>
          <cell r="F21">
            <v>1480.6949444860002</v>
          </cell>
          <cell r="G21">
            <v>1553.6537165469899</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7"/>
  <sheetViews>
    <sheetView view="pageBreakPreview" zoomScaleSheetLayoutView="100" workbookViewId="0">
      <selection activeCell="B20" sqref="B20"/>
    </sheetView>
  </sheetViews>
  <sheetFormatPr defaultColWidth="9.109375" defaultRowHeight="13.2"/>
  <cols>
    <col min="1" max="1" width="17.44140625" style="24" customWidth="1"/>
    <col min="2" max="2" width="78" style="24" customWidth="1"/>
    <col min="3" max="3" width="20.88671875" style="24" customWidth="1"/>
    <col min="4" max="16384" width="9.109375" style="24"/>
  </cols>
  <sheetData>
    <row r="1" spans="1:7" ht="24" customHeight="1">
      <c r="A1" s="313" t="s">
        <v>187</v>
      </c>
      <c r="B1" s="314"/>
      <c r="C1" s="315"/>
      <c r="D1" s="7"/>
      <c r="E1" s="7"/>
      <c r="F1" s="7"/>
      <c r="G1" s="7"/>
    </row>
    <row r="2" spans="1:7" ht="20.25" customHeight="1">
      <c r="A2" s="310" t="s">
        <v>205</v>
      </c>
      <c r="B2" s="311"/>
      <c r="C2" s="312"/>
      <c r="D2" s="8"/>
      <c r="E2" s="8"/>
      <c r="F2" s="8"/>
      <c r="G2" s="8"/>
    </row>
    <row r="3" spans="1:7" ht="24" customHeight="1">
      <c r="A3" s="191" t="s">
        <v>114</v>
      </c>
      <c r="B3" s="192" t="s">
        <v>115</v>
      </c>
      <c r="C3" s="193" t="s">
        <v>116</v>
      </c>
    </row>
    <row r="4" spans="1:7" ht="20.25" customHeight="1">
      <c r="A4" s="194" t="s">
        <v>117</v>
      </c>
      <c r="B4" s="195" t="s">
        <v>118</v>
      </c>
      <c r="C4" s="196" t="s">
        <v>206</v>
      </c>
    </row>
    <row r="5" spans="1:7" ht="20.25" customHeight="1">
      <c r="A5" s="194" t="s">
        <v>208</v>
      </c>
      <c r="B5" s="195" t="s">
        <v>209</v>
      </c>
      <c r="C5" s="196" t="s">
        <v>210</v>
      </c>
    </row>
    <row r="6" spans="1:7" ht="20.25" customHeight="1">
      <c r="A6" s="194" t="s">
        <v>119</v>
      </c>
      <c r="B6" s="195" t="s">
        <v>180</v>
      </c>
      <c r="C6" s="196" t="s">
        <v>206</v>
      </c>
    </row>
    <row r="7" spans="1:7" ht="20.25" customHeight="1">
      <c r="A7" s="194" t="s">
        <v>120</v>
      </c>
      <c r="B7" s="195" t="s">
        <v>182</v>
      </c>
      <c r="C7" s="196" t="s">
        <v>206</v>
      </c>
    </row>
    <row r="8" spans="1:7" ht="20.25" customHeight="1">
      <c r="A8" s="194" t="s">
        <v>121</v>
      </c>
      <c r="B8" s="195" t="s">
        <v>122</v>
      </c>
      <c r="C8" s="196" t="s">
        <v>206</v>
      </c>
    </row>
    <row r="9" spans="1:7" ht="20.25" customHeight="1">
      <c r="A9" s="194" t="s">
        <v>123</v>
      </c>
      <c r="B9" s="195" t="s">
        <v>124</v>
      </c>
      <c r="C9" s="196" t="s">
        <v>206</v>
      </c>
    </row>
    <row r="10" spans="1:7" ht="20.25" customHeight="1">
      <c r="A10" s="194" t="s">
        <v>125</v>
      </c>
      <c r="B10" s="195" t="s">
        <v>126</v>
      </c>
      <c r="C10" s="196" t="s">
        <v>206</v>
      </c>
    </row>
    <row r="11" spans="1:7" ht="20.25" customHeight="1">
      <c r="A11" s="194" t="s">
        <v>127</v>
      </c>
      <c r="B11" s="195" t="s">
        <v>176</v>
      </c>
      <c r="C11" s="196" t="s">
        <v>206</v>
      </c>
    </row>
    <row r="12" spans="1:7" ht="20.25" customHeight="1">
      <c r="A12" s="194" t="s">
        <v>128</v>
      </c>
      <c r="B12" s="195" t="s">
        <v>129</v>
      </c>
      <c r="C12" s="196" t="s">
        <v>206</v>
      </c>
    </row>
    <row r="13" spans="1:7" ht="20.25" customHeight="1">
      <c r="A13" s="194" t="s">
        <v>211</v>
      </c>
      <c r="B13" s="195" t="s">
        <v>212</v>
      </c>
      <c r="C13" s="196" t="s">
        <v>574</v>
      </c>
    </row>
    <row r="14" spans="1:7" ht="20.25" customHeight="1">
      <c r="A14" s="194" t="s">
        <v>130</v>
      </c>
      <c r="B14" s="195" t="s">
        <v>131</v>
      </c>
      <c r="C14" s="196" t="s">
        <v>206</v>
      </c>
    </row>
    <row r="15" spans="1:7" ht="20.25" customHeight="1">
      <c r="A15" s="194" t="s">
        <v>213</v>
      </c>
      <c r="B15" s="195" t="s">
        <v>214</v>
      </c>
      <c r="C15" s="196" t="s">
        <v>574</v>
      </c>
    </row>
    <row r="16" spans="1:7" ht="20.25" customHeight="1">
      <c r="A16" s="194" t="s">
        <v>215</v>
      </c>
      <c r="B16" s="195" t="s">
        <v>216</v>
      </c>
      <c r="C16" s="196" t="s">
        <v>210</v>
      </c>
    </row>
    <row r="17" spans="1:3" ht="20.25" customHeight="1" thickBot="1">
      <c r="A17" s="242" t="s">
        <v>132</v>
      </c>
      <c r="B17" s="243" t="s">
        <v>133</v>
      </c>
      <c r="C17" s="244" t="s">
        <v>206</v>
      </c>
    </row>
  </sheetData>
  <mergeCells count="2">
    <mergeCell ref="A2:C2"/>
    <mergeCell ref="A1:C1"/>
  </mergeCells>
  <printOptions horizontalCentered="1" verticalCentered="1"/>
  <pageMargins left="0.25" right="0.25" top="0.25" bottom="0.25" header="0" footer="0"/>
  <pageSetup paperSize="9" scale="11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3"/>
  <sheetViews>
    <sheetView view="pageBreakPreview" topLeftCell="A13" zoomScaleNormal="85" zoomScaleSheetLayoutView="100" workbookViewId="0">
      <selection activeCell="K11" sqref="K11"/>
    </sheetView>
  </sheetViews>
  <sheetFormatPr defaultColWidth="9.109375" defaultRowHeight="13.2"/>
  <cols>
    <col min="1" max="1" width="4.33203125" style="81" customWidth="1"/>
    <col min="2" max="3" width="13.88671875" style="81" customWidth="1"/>
    <col min="4" max="4" width="15.5546875" style="81" customWidth="1"/>
    <col min="5" max="5" width="11.5546875" style="81" customWidth="1"/>
    <col min="6" max="6" width="13" style="81" customWidth="1"/>
    <col min="7" max="7" width="15.5546875" style="81" customWidth="1"/>
    <col min="8" max="8" width="13.6640625" style="81" customWidth="1"/>
    <col min="9" max="256" width="9.109375" style="81"/>
    <col min="257" max="257" width="4.33203125" style="81" customWidth="1"/>
    <col min="258" max="259" width="13.88671875" style="81" customWidth="1"/>
    <col min="260" max="260" width="15.5546875" style="81" customWidth="1"/>
    <col min="261" max="261" width="11.5546875" style="81" customWidth="1"/>
    <col min="262" max="262" width="13" style="81" customWidth="1"/>
    <col min="263" max="263" width="15.5546875" style="81" customWidth="1"/>
    <col min="264" max="264" width="13.6640625" style="81" customWidth="1"/>
    <col min="265" max="512" width="9.109375" style="81"/>
    <col min="513" max="513" width="4.33203125" style="81" customWidth="1"/>
    <col min="514" max="515" width="13.88671875" style="81" customWidth="1"/>
    <col min="516" max="516" width="15.5546875" style="81" customWidth="1"/>
    <col min="517" max="517" width="11.5546875" style="81" customWidth="1"/>
    <col min="518" max="518" width="13" style="81" customWidth="1"/>
    <col min="519" max="519" width="15.5546875" style="81" customWidth="1"/>
    <col min="520" max="520" width="13.6640625" style="81" customWidth="1"/>
    <col min="521" max="768" width="9.109375" style="81"/>
    <col min="769" max="769" width="4.33203125" style="81" customWidth="1"/>
    <col min="770" max="771" width="13.88671875" style="81" customWidth="1"/>
    <col min="772" max="772" width="15.5546875" style="81" customWidth="1"/>
    <col min="773" max="773" width="11.5546875" style="81" customWidth="1"/>
    <col min="774" max="774" width="13" style="81" customWidth="1"/>
    <col min="775" max="775" width="15.5546875" style="81" customWidth="1"/>
    <col min="776" max="776" width="13.6640625" style="81" customWidth="1"/>
    <col min="777" max="1024" width="9.109375" style="81"/>
    <col min="1025" max="1025" width="4.33203125" style="81" customWidth="1"/>
    <col min="1026" max="1027" width="13.88671875" style="81" customWidth="1"/>
    <col min="1028" max="1028" width="15.5546875" style="81" customWidth="1"/>
    <col min="1029" max="1029" width="11.5546875" style="81" customWidth="1"/>
    <col min="1030" max="1030" width="13" style="81" customWidth="1"/>
    <col min="1031" max="1031" width="15.5546875" style="81" customWidth="1"/>
    <col min="1032" max="1032" width="13.6640625" style="81" customWidth="1"/>
    <col min="1033" max="1280" width="9.109375" style="81"/>
    <col min="1281" max="1281" width="4.33203125" style="81" customWidth="1"/>
    <col min="1282" max="1283" width="13.88671875" style="81" customWidth="1"/>
    <col min="1284" max="1284" width="15.5546875" style="81" customWidth="1"/>
    <col min="1285" max="1285" width="11.5546875" style="81" customWidth="1"/>
    <col min="1286" max="1286" width="13" style="81" customWidth="1"/>
    <col min="1287" max="1287" width="15.5546875" style="81" customWidth="1"/>
    <col min="1288" max="1288" width="13.6640625" style="81" customWidth="1"/>
    <col min="1289" max="1536" width="9.109375" style="81"/>
    <col min="1537" max="1537" width="4.33203125" style="81" customWidth="1"/>
    <col min="1538" max="1539" width="13.88671875" style="81" customWidth="1"/>
    <col min="1540" max="1540" width="15.5546875" style="81" customWidth="1"/>
    <col min="1541" max="1541" width="11.5546875" style="81" customWidth="1"/>
    <col min="1542" max="1542" width="13" style="81" customWidth="1"/>
    <col min="1543" max="1543" width="15.5546875" style="81" customWidth="1"/>
    <col min="1544" max="1544" width="13.6640625" style="81" customWidth="1"/>
    <col min="1545" max="1792" width="9.109375" style="81"/>
    <col min="1793" max="1793" width="4.33203125" style="81" customWidth="1"/>
    <col min="1794" max="1795" width="13.88671875" style="81" customWidth="1"/>
    <col min="1796" max="1796" width="15.5546875" style="81" customWidth="1"/>
    <col min="1797" max="1797" width="11.5546875" style="81" customWidth="1"/>
    <col min="1798" max="1798" width="13" style="81" customWidth="1"/>
    <col min="1799" max="1799" width="15.5546875" style="81" customWidth="1"/>
    <col min="1800" max="1800" width="13.6640625" style="81" customWidth="1"/>
    <col min="1801" max="2048" width="9.109375" style="81"/>
    <col min="2049" max="2049" width="4.33203125" style="81" customWidth="1"/>
    <col min="2050" max="2051" width="13.88671875" style="81" customWidth="1"/>
    <col min="2052" max="2052" width="15.5546875" style="81" customWidth="1"/>
    <col min="2053" max="2053" width="11.5546875" style="81" customWidth="1"/>
    <col min="2054" max="2054" width="13" style="81" customWidth="1"/>
    <col min="2055" max="2055" width="15.5546875" style="81" customWidth="1"/>
    <col min="2056" max="2056" width="13.6640625" style="81" customWidth="1"/>
    <col min="2057" max="2304" width="9.109375" style="81"/>
    <col min="2305" max="2305" width="4.33203125" style="81" customWidth="1"/>
    <col min="2306" max="2307" width="13.88671875" style="81" customWidth="1"/>
    <col min="2308" max="2308" width="15.5546875" style="81" customWidth="1"/>
    <col min="2309" max="2309" width="11.5546875" style="81" customWidth="1"/>
    <col min="2310" max="2310" width="13" style="81" customWidth="1"/>
    <col min="2311" max="2311" width="15.5546875" style="81" customWidth="1"/>
    <col min="2312" max="2312" width="13.6640625" style="81" customWidth="1"/>
    <col min="2313" max="2560" width="9.109375" style="81"/>
    <col min="2561" max="2561" width="4.33203125" style="81" customWidth="1"/>
    <col min="2562" max="2563" width="13.88671875" style="81" customWidth="1"/>
    <col min="2564" max="2564" width="15.5546875" style="81" customWidth="1"/>
    <col min="2565" max="2565" width="11.5546875" style="81" customWidth="1"/>
    <col min="2566" max="2566" width="13" style="81" customWidth="1"/>
    <col min="2567" max="2567" width="15.5546875" style="81" customWidth="1"/>
    <col min="2568" max="2568" width="13.6640625" style="81" customWidth="1"/>
    <col min="2569" max="2816" width="9.109375" style="81"/>
    <col min="2817" max="2817" width="4.33203125" style="81" customWidth="1"/>
    <col min="2818" max="2819" width="13.88671875" style="81" customWidth="1"/>
    <col min="2820" max="2820" width="15.5546875" style="81" customWidth="1"/>
    <col min="2821" max="2821" width="11.5546875" style="81" customWidth="1"/>
    <col min="2822" max="2822" width="13" style="81" customWidth="1"/>
    <col min="2823" max="2823" width="15.5546875" style="81" customWidth="1"/>
    <col min="2824" max="2824" width="13.6640625" style="81" customWidth="1"/>
    <col min="2825" max="3072" width="9.109375" style="81"/>
    <col min="3073" max="3073" width="4.33203125" style="81" customWidth="1"/>
    <col min="3074" max="3075" width="13.88671875" style="81" customWidth="1"/>
    <col min="3076" max="3076" width="15.5546875" style="81" customWidth="1"/>
    <col min="3077" max="3077" width="11.5546875" style="81" customWidth="1"/>
    <col min="3078" max="3078" width="13" style="81" customWidth="1"/>
    <col min="3079" max="3079" width="15.5546875" style="81" customWidth="1"/>
    <col min="3080" max="3080" width="13.6640625" style="81" customWidth="1"/>
    <col min="3081" max="3328" width="9.109375" style="81"/>
    <col min="3329" max="3329" width="4.33203125" style="81" customWidth="1"/>
    <col min="3330" max="3331" width="13.88671875" style="81" customWidth="1"/>
    <col min="3332" max="3332" width="15.5546875" style="81" customWidth="1"/>
    <col min="3333" max="3333" width="11.5546875" style="81" customWidth="1"/>
    <col min="3334" max="3334" width="13" style="81" customWidth="1"/>
    <col min="3335" max="3335" width="15.5546875" style="81" customWidth="1"/>
    <col min="3336" max="3336" width="13.6640625" style="81" customWidth="1"/>
    <col min="3337" max="3584" width="9.109375" style="81"/>
    <col min="3585" max="3585" width="4.33203125" style="81" customWidth="1"/>
    <col min="3586" max="3587" width="13.88671875" style="81" customWidth="1"/>
    <col min="3588" max="3588" width="15.5546875" style="81" customWidth="1"/>
    <col min="3589" max="3589" width="11.5546875" style="81" customWidth="1"/>
    <col min="3590" max="3590" width="13" style="81" customWidth="1"/>
    <col min="3591" max="3591" width="15.5546875" style="81" customWidth="1"/>
    <col min="3592" max="3592" width="13.6640625" style="81" customWidth="1"/>
    <col min="3593" max="3840" width="9.109375" style="81"/>
    <col min="3841" max="3841" width="4.33203125" style="81" customWidth="1"/>
    <col min="3842" max="3843" width="13.88671875" style="81" customWidth="1"/>
    <col min="3844" max="3844" width="15.5546875" style="81" customWidth="1"/>
    <col min="3845" max="3845" width="11.5546875" style="81" customWidth="1"/>
    <col min="3846" max="3846" width="13" style="81" customWidth="1"/>
    <col min="3847" max="3847" width="15.5546875" style="81" customWidth="1"/>
    <col min="3848" max="3848" width="13.6640625" style="81" customWidth="1"/>
    <col min="3849" max="4096" width="9.109375" style="81"/>
    <col min="4097" max="4097" width="4.33203125" style="81" customWidth="1"/>
    <col min="4098" max="4099" width="13.88671875" style="81" customWidth="1"/>
    <col min="4100" max="4100" width="15.5546875" style="81" customWidth="1"/>
    <col min="4101" max="4101" width="11.5546875" style="81" customWidth="1"/>
    <col min="4102" max="4102" width="13" style="81" customWidth="1"/>
    <col min="4103" max="4103" width="15.5546875" style="81" customWidth="1"/>
    <col min="4104" max="4104" width="13.6640625" style="81" customWidth="1"/>
    <col min="4105" max="4352" width="9.109375" style="81"/>
    <col min="4353" max="4353" width="4.33203125" style="81" customWidth="1"/>
    <col min="4354" max="4355" width="13.88671875" style="81" customWidth="1"/>
    <col min="4356" max="4356" width="15.5546875" style="81" customWidth="1"/>
    <col min="4357" max="4357" width="11.5546875" style="81" customWidth="1"/>
    <col min="4358" max="4358" width="13" style="81" customWidth="1"/>
    <col min="4359" max="4359" width="15.5546875" style="81" customWidth="1"/>
    <col min="4360" max="4360" width="13.6640625" style="81" customWidth="1"/>
    <col min="4361" max="4608" width="9.109375" style="81"/>
    <col min="4609" max="4609" width="4.33203125" style="81" customWidth="1"/>
    <col min="4610" max="4611" width="13.88671875" style="81" customWidth="1"/>
    <col min="4612" max="4612" width="15.5546875" style="81" customWidth="1"/>
    <col min="4613" max="4613" width="11.5546875" style="81" customWidth="1"/>
    <col min="4614" max="4614" width="13" style="81" customWidth="1"/>
    <col min="4615" max="4615" width="15.5546875" style="81" customWidth="1"/>
    <col min="4616" max="4616" width="13.6640625" style="81" customWidth="1"/>
    <col min="4617" max="4864" width="9.109375" style="81"/>
    <col min="4865" max="4865" width="4.33203125" style="81" customWidth="1"/>
    <col min="4866" max="4867" width="13.88671875" style="81" customWidth="1"/>
    <col min="4868" max="4868" width="15.5546875" style="81" customWidth="1"/>
    <col min="4869" max="4869" width="11.5546875" style="81" customWidth="1"/>
    <col min="4870" max="4870" width="13" style="81" customWidth="1"/>
    <col min="4871" max="4871" width="15.5546875" style="81" customWidth="1"/>
    <col min="4872" max="4872" width="13.6640625" style="81" customWidth="1"/>
    <col min="4873" max="5120" width="9.109375" style="81"/>
    <col min="5121" max="5121" width="4.33203125" style="81" customWidth="1"/>
    <col min="5122" max="5123" width="13.88671875" style="81" customWidth="1"/>
    <col min="5124" max="5124" width="15.5546875" style="81" customWidth="1"/>
    <col min="5125" max="5125" width="11.5546875" style="81" customWidth="1"/>
    <col min="5126" max="5126" width="13" style="81" customWidth="1"/>
    <col min="5127" max="5127" width="15.5546875" style="81" customWidth="1"/>
    <col min="5128" max="5128" width="13.6640625" style="81" customWidth="1"/>
    <col min="5129" max="5376" width="9.109375" style="81"/>
    <col min="5377" max="5377" width="4.33203125" style="81" customWidth="1"/>
    <col min="5378" max="5379" width="13.88671875" style="81" customWidth="1"/>
    <col min="5380" max="5380" width="15.5546875" style="81" customWidth="1"/>
    <col min="5381" max="5381" width="11.5546875" style="81" customWidth="1"/>
    <col min="5382" max="5382" width="13" style="81" customWidth="1"/>
    <col min="5383" max="5383" width="15.5546875" style="81" customWidth="1"/>
    <col min="5384" max="5384" width="13.6640625" style="81" customWidth="1"/>
    <col min="5385" max="5632" width="9.109375" style="81"/>
    <col min="5633" max="5633" width="4.33203125" style="81" customWidth="1"/>
    <col min="5634" max="5635" width="13.88671875" style="81" customWidth="1"/>
    <col min="5636" max="5636" width="15.5546875" style="81" customWidth="1"/>
    <col min="5637" max="5637" width="11.5546875" style="81" customWidth="1"/>
    <col min="5638" max="5638" width="13" style="81" customWidth="1"/>
    <col min="5639" max="5639" width="15.5546875" style="81" customWidth="1"/>
    <col min="5640" max="5640" width="13.6640625" style="81" customWidth="1"/>
    <col min="5641" max="5888" width="9.109375" style="81"/>
    <col min="5889" max="5889" width="4.33203125" style="81" customWidth="1"/>
    <col min="5890" max="5891" width="13.88671875" style="81" customWidth="1"/>
    <col min="5892" max="5892" width="15.5546875" style="81" customWidth="1"/>
    <col min="5893" max="5893" width="11.5546875" style="81" customWidth="1"/>
    <col min="5894" max="5894" width="13" style="81" customWidth="1"/>
    <col min="5895" max="5895" width="15.5546875" style="81" customWidth="1"/>
    <col min="5896" max="5896" width="13.6640625" style="81" customWidth="1"/>
    <col min="5897" max="6144" width="9.109375" style="81"/>
    <col min="6145" max="6145" width="4.33203125" style="81" customWidth="1"/>
    <col min="6146" max="6147" width="13.88671875" style="81" customWidth="1"/>
    <col min="6148" max="6148" width="15.5546875" style="81" customWidth="1"/>
    <col min="6149" max="6149" width="11.5546875" style="81" customWidth="1"/>
    <col min="6150" max="6150" width="13" style="81" customWidth="1"/>
    <col min="6151" max="6151" width="15.5546875" style="81" customWidth="1"/>
    <col min="6152" max="6152" width="13.6640625" style="81" customWidth="1"/>
    <col min="6153" max="6400" width="9.109375" style="81"/>
    <col min="6401" max="6401" width="4.33203125" style="81" customWidth="1"/>
    <col min="6402" max="6403" width="13.88671875" style="81" customWidth="1"/>
    <col min="6404" max="6404" width="15.5546875" style="81" customWidth="1"/>
    <col min="6405" max="6405" width="11.5546875" style="81" customWidth="1"/>
    <col min="6406" max="6406" width="13" style="81" customWidth="1"/>
    <col min="6407" max="6407" width="15.5546875" style="81" customWidth="1"/>
    <col min="6408" max="6408" width="13.6640625" style="81" customWidth="1"/>
    <col min="6409" max="6656" width="9.109375" style="81"/>
    <col min="6657" max="6657" width="4.33203125" style="81" customWidth="1"/>
    <col min="6658" max="6659" width="13.88671875" style="81" customWidth="1"/>
    <col min="6660" max="6660" width="15.5546875" style="81" customWidth="1"/>
    <col min="6661" max="6661" width="11.5546875" style="81" customWidth="1"/>
    <col min="6662" max="6662" width="13" style="81" customWidth="1"/>
    <col min="6663" max="6663" width="15.5546875" style="81" customWidth="1"/>
    <col min="6664" max="6664" width="13.6640625" style="81" customWidth="1"/>
    <col min="6665" max="6912" width="9.109375" style="81"/>
    <col min="6913" max="6913" width="4.33203125" style="81" customWidth="1"/>
    <col min="6914" max="6915" width="13.88671875" style="81" customWidth="1"/>
    <col min="6916" max="6916" width="15.5546875" style="81" customWidth="1"/>
    <col min="6917" max="6917" width="11.5546875" style="81" customWidth="1"/>
    <col min="6918" max="6918" width="13" style="81" customWidth="1"/>
    <col min="6919" max="6919" width="15.5546875" style="81" customWidth="1"/>
    <col min="6920" max="6920" width="13.6640625" style="81" customWidth="1"/>
    <col min="6921" max="7168" width="9.109375" style="81"/>
    <col min="7169" max="7169" width="4.33203125" style="81" customWidth="1"/>
    <col min="7170" max="7171" width="13.88671875" style="81" customWidth="1"/>
    <col min="7172" max="7172" width="15.5546875" style="81" customWidth="1"/>
    <col min="7173" max="7173" width="11.5546875" style="81" customWidth="1"/>
    <col min="7174" max="7174" width="13" style="81" customWidth="1"/>
    <col min="7175" max="7175" width="15.5546875" style="81" customWidth="1"/>
    <col min="7176" max="7176" width="13.6640625" style="81" customWidth="1"/>
    <col min="7177" max="7424" width="9.109375" style="81"/>
    <col min="7425" max="7425" width="4.33203125" style="81" customWidth="1"/>
    <col min="7426" max="7427" width="13.88671875" style="81" customWidth="1"/>
    <col min="7428" max="7428" width="15.5546875" style="81" customWidth="1"/>
    <col min="7429" max="7429" width="11.5546875" style="81" customWidth="1"/>
    <col min="7430" max="7430" width="13" style="81" customWidth="1"/>
    <col min="7431" max="7431" width="15.5546875" style="81" customWidth="1"/>
    <col min="7432" max="7432" width="13.6640625" style="81" customWidth="1"/>
    <col min="7433" max="7680" width="9.109375" style="81"/>
    <col min="7681" max="7681" width="4.33203125" style="81" customWidth="1"/>
    <col min="7682" max="7683" width="13.88671875" style="81" customWidth="1"/>
    <col min="7684" max="7684" width="15.5546875" style="81" customWidth="1"/>
    <col min="7685" max="7685" width="11.5546875" style="81" customWidth="1"/>
    <col min="7686" max="7686" width="13" style="81" customWidth="1"/>
    <col min="7687" max="7687" width="15.5546875" style="81" customWidth="1"/>
    <col min="7688" max="7688" width="13.6640625" style="81" customWidth="1"/>
    <col min="7689" max="7936" width="9.109375" style="81"/>
    <col min="7937" max="7937" width="4.33203125" style="81" customWidth="1"/>
    <col min="7938" max="7939" width="13.88671875" style="81" customWidth="1"/>
    <col min="7940" max="7940" width="15.5546875" style="81" customWidth="1"/>
    <col min="7941" max="7941" width="11.5546875" style="81" customWidth="1"/>
    <col min="7942" max="7942" width="13" style="81" customWidth="1"/>
    <col min="7943" max="7943" width="15.5546875" style="81" customWidth="1"/>
    <col min="7944" max="7944" width="13.6640625" style="81" customWidth="1"/>
    <col min="7945" max="8192" width="9.109375" style="81"/>
    <col min="8193" max="8193" width="4.33203125" style="81" customWidth="1"/>
    <col min="8194" max="8195" width="13.88671875" style="81" customWidth="1"/>
    <col min="8196" max="8196" width="15.5546875" style="81" customWidth="1"/>
    <col min="8197" max="8197" width="11.5546875" style="81" customWidth="1"/>
    <col min="8198" max="8198" width="13" style="81" customWidth="1"/>
    <col min="8199" max="8199" width="15.5546875" style="81" customWidth="1"/>
    <col min="8200" max="8200" width="13.6640625" style="81" customWidth="1"/>
    <col min="8201" max="8448" width="9.109375" style="81"/>
    <col min="8449" max="8449" width="4.33203125" style="81" customWidth="1"/>
    <col min="8450" max="8451" width="13.88671875" style="81" customWidth="1"/>
    <col min="8452" max="8452" width="15.5546875" style="81" customWidth="1"/>
    <col min="8453" max="8453" width="11.5546875" style="81" customWidth="1"/>
    <col min="8454" max="8454" width="13" style="81" customWidth="1"/>
    <col min="8455" max="8455" width="15.5546875" style="81" customWidth="1"/>
    <col min="8456" max="8456" width="13.6640625" style="81" customWidth="1"/>
    <col min="8457" max="8704" width="9.109375" style="81"/>
    <col min="8705" max="8705" width="4.33203125" style="81" customWidth="1"/>
    <col min="8706" max="8707" width="13.88671875" style="81" customWidth="1"/>
    <col min="8708" max="8708" width="15.5546875" style="81" customWidth="1"/>
    <col min="8709" max="8709" width="11.5546875" style="81" customWidth="1"/>
    <col min="8710" max="8710" width="13" style="81" customWidth="1"/>
    <col min="8711" max="8711" width="15.5546875" style="81" customWidth="1"/>
    <col min="8712" max="8712" width="13.6640625" style="81" customWidth="1"/>
    <col min="8713" max="8960" width="9.109375" style="81"/>
    <col min="8961" max="8961" width="4.33203125" style="81" customWidth="1"/>
    <col min="8962" max="8963" width="13.88671875" style="81" customWidth="1"/>
    <col min="8964" max="8964" width="15.5546875" style="81" customWidth="1"/>
    <col min="8965" max="8965" width="11.5546875" style="81" customWidth="1"/>
    <col min="8966" max="8966" width="13" style="81" customWidth="1"/>
    <col min="8967" max="8967" width="15.5546875" style="81" customWidth="1"/>
    <col min="8968" max="8968" width="13.6640625" style="81" customWidth="1"/>
    <col min="8969" max="9216" width="9.109375" style="81"/>
    <col min="9217" max="9217" width="4.33203125" style="81" customWidth="1"/>
    <col min="9218" max="9219" width="13.88671875" style="81" customWidth="1"/>
    <col min="9220" max="9220" width="15.5546875" style="81" customWidth="1"/>
    <col min="9221" max="9221" width="11.5546875" style="81" customWidth="1"/>
    <col min="9222" max="9222" width="13" style="81" customWidth="1"/>
    <col min="9223" max="9223" width="15.5546875" style="81" customWidth="1"/>
    <col min="9224" max="9224" width="13.6640625" style="81" customWidth="1"/>
    <col min="9225" max="9472" width="9.109375" style="81"/>
    <col min="9473" max="9473" width="4.33203125" style="81" customWidth="1"/>
    <col min="9474" max="9475" width="13.88671875" style="81" customWidth="1"/>
    <col min="9476" max="9476" width="15.5546875" style="81" customWidth="1"/>
    <col min="9477" max="9477" width="11.5546875" style="81" customWidth="1"/>
    <col min="9478" max="9478" width="13" style="81" customWidth="1"/>
    <col min="9479" max="9479" width="15.5546875" style="81" customWidth="1"/>
    <col min="9480" max="9480" width="13.6640625" style="81" customWidth="1"/>
    <col min="9481" max="9728" width="9.109375" style="81"/>
    <col min="9729" max="9729" width="4.33203125" style="81" customWidth="1"/>
    <col min="9730" max="9731" width="13.88671875" style="81" customWidth="1"/>
    <col min="9732" max="9732" width="15.5546875" style="81" customWidth="1"/>
    <col min="9733" max="9733" width="11.5546875" style="81" customWidth="1"/>
    <col min="9734" max="9734" width="13" style="81" customWidth="1"/>
    <col min="9735" max="9735" width="15.5546875" style="81" customWidth="1"/>
    <col min="9736" max="9736" width="13.6640625" style="81" customWidth="1"/>
    <col min="9737" max="9984" width="9.109375" style="81"/>
    <col min="9985" max="9985" width="4.33203125" style="81" customWidth="1"/>
    <col min="9986" max="9987" width="13.88671875" style="81" customWidth="1"/>
    <col min="9988" max="9988" width="15.5546875" style="81" customWidth="1"/>
    <col min="9989" max="9989" width="11.5546875" style="81" customWidth="1"/>
    <col min="9990" max="9990" width="13" style="81" customWidth="1"/>
    <col min="9991" max="9991" width="15.5546875" style="81" customWidth="1"/>
    <col min="9992" max="9992" width="13.6640625" style="81" customWidth="1"/>
    <col min="9993" max="10240" width="9.109375" style="81"/>
    <col min="10241" max="10241" width="4.33203125" style="81" customWidth="1"/>
    <col min="10242" max="10243" width="13.88671875" style="81" customWidth="1"/>
    <col min="10244" max="10244" width="15.5546875" style="81" customWidth="1"/>
    <col min="10245" max="10245" width="11.5546875" style="81" customWidth="1"/>
    <col min="10246" max="10246" width="13" style="81" customWidth="1"/>
    <col min="10247" max="10247" width="15.5546875" style="81" customWidth="1"/>
    <col min="10248" max="10248" width="13.6640625" style="81" customWidth="1"/>
    <col min="10249" max="10496" width="9.109375" style="81"/>
    <col min="10497" max="10497" width="4.33203125" style="81" customWidth="1"/>
    <col min="10498" max="10499" width="13.88671875" style="81" customWidth="1"/>
    <col min="10500" max="10500" width="15.5546875" style="81" customWidth="1"/>
    <col min="10501" max="10501" width="11.5546875" style="81" customWidth="1"/>
    <col min="10502" max="10502" width="13" style="81" customWidth="1"/>
    <col min="10503" max="10503" width="15.5546875" style="81" customWidth="1"/>
    <col min="10504" max="10504" width="13.6640625" style="81" customWidth="1"/>
    <col min="10505" max="10752" width="9.109375" style="81"/>
    <col min="10753" max="10753" width="4.33203125" style="81" customWidth="1"/>
    <col min="10754" max="10755" width="13.88671875" style="81" customWidth="1"/>
    <col min="10756" max="10756" width="15.5546875" style="81" customWidth="1"/>
    <col min="10757" max="10757" width="11.5546875" style="81" customWidth="1"/>
    <col min="10758" max="10758" width="13" style="81" customWidth="1"/>
    <col min="10759" max="10759" width="15.5546875" style="81" customWidth="1"/>
    <col min="10760" max="10760" width="13.6640625" style="81" customWidth="1"/>
    <col min="10761" max="11008" width="9.109375" style="81"/>
    <col min="11009" max="11009" width="4.33203125" style="81" customWidth="1"/>
    <col min="11010" max="11011" width="13.88671875" style="81" customWidth="1"/>
    <col min="11012" max="11012" width="15.5546875" style="81" customWidth="1"/>
    <col min="11013" max="11013" width="11.5546875" style="81" customWidth="1"/>
    <col min="11014" max="11014" width="13" style="81" customWidth="1"/>
    <col min="11015" max="11015" width="15.5546875" style="81" customWidth="1"/>
    <col min="11016" max="11016" width="13.6640625" style="81" customWidth="1"/>
    <col min="11017" max="11264" width="9.109375" style="81"/>
    <col min="11265" max="11265" width="4.33203125" style="81" customWidth="1"/>
    <col min="11266" max="11267" width="13.88671875" style="81" customWidth="1"/>
    <col min="11268" max="11268" width="15.5546875" style="81" customWidth="1"/>
    <col min="11269" max="11269" width="11.5546875" style="81" customWidth="1"/>
    <col min="11270" max="11270" width="13" style="81" customWidth="1"/>
    <col min="11271" max="11271" width="15.5546875" style="81" customWidth="1"/>
    <col min="11272" max="11272" width="13.6640625" style="81" customWidth="1"/>
    <col min="11273" max="11520" width="9.109375" style="81"/>
    <col min="11521" max="11521" width="4.33203125" style="81" customWidth="1"/>
    <col min="11522" max="11523" width="13.88671875" style="81" customWidth="1"/>
    <col min="11524" max="11524" width="15.5546875" style="81" customWidth="1"/>
    <col min="11525" max="11525" width="11.5546875" style="81" customWidth="1"/>
    <col min="11526" max="11526" width="13" style="81" customWidth="1"/>
    <col min="11527" max="11527" width="15.5546875" style="81" customWidth="1"/>
    <col min="11528" max="11528" width="13.6640625" style="81" customWidth="1"/>
    <col min="11529" max="11776" width="9.109375" style="81"/>
    <col min="11777" max="11777" width="4.33203125" style="81" customWidth="1"/>
    <col min="11778" max="11779" width="13.88671875" style="81" customWidth="1"/>
    <col min="11780" max="11780" width="15.5546875" style="81" customWidth="1"/>
    <col min="11781" max="11781" width="11.5546875" style="81" customWidth="1"/>
    <col min="11782" max="11782" width="13" style="81" customWidth="1"/>
    <col min="11783" max="11783" width="15.5546875" style="81" customWidth="1"/>
    <col min="11784" max="11784" width="13.6640625" style="81" customWidth="1"/>
    <col min="11785" max="12032" width="9.109375" style="81"/>
    <col min="12033" max="12033" width="4.33203125" style="81" customWidth="1"/>
    <col min="12034" max="12035" width="13.88671875" style="81" customWidth="1"/>
    <col min="12036" max="12036" width="15.5546875" style="81" customWidth="1"/>
    <col min="12037" max="12037" width="11.5546875" style="81" customWidth="1"/>
    <col min="12038" max="12038" width="13" style="81" customWidth="1"/>
    <col min="12039" max="12039" width="15.5546875" style="81" customWidth="1"/>
    <col min="12040" max="12040" width="13.6640625" style="81" customWidth="1"/>
    <col min="12041" max="12288" width="9.109375" style="81"/>
    <col min="12289" max="12289" width="4.33203125" style="81" customWidth="1"/>
    <col min="12290" max="12291" width="13.88671875" style="81" customWidth="1"/>
    <col min="12292" max="12292" width="15.5546875" style="81" customWidth="1"/>
    <col min="12293" max="12293" width="11.5546875" style="81" customWidth="1"/>
    <col min="12294" max="12294" width="13" style="81" customWidth="1"/>
    <col min="12295" max="12295" width="15.5546875" style="81" customWidth="1"/>
    <col min="12296" max="12296" width="13.6640625" style="81" customWidth="1"/>
    <col min="12297" max="12544" width="9.109375" style="81"/>
    <col min="12545" max="12545" width="4.33203125" style="81" customWidth="1"/>
    <col min="12546" max="12547" width="13.88671875" style="81" customWidth="1"/>
    <col min="12548" max="12548" width="15.5546875" style="81" customWidth="1"/>
    <col min="12549" max="12549" width="11.5546875" style="81" customWidth="1"/>
    <col min="12550" max="12550" width="13" style="81" customWidth="1"/>
    <col min="12551" max="12551" width="15.5546875" style="81" customWidth="1"/>
    <col min="12552" max="12552" width="13.6640625" style="81" customWidth="1"/>
    <col min="12553" max="12800" width="9.109375" style="81"/>
    <col min="12801" max="12801" width="4.33203125" style="81" customWidth="1"/>
    <col min="12802" max="12803" width="13.88671875" style="81" customWidth="1"/>
    <col min="12804" max="12804" width="15.5546875" style="81" customWidth="1"/>
    <col min="12805" max="12805" width="11.5546875" style="81" customWidth="1"/>
    <col min="12806" max="12806" width="13" style="81" customWidth="1"/>
    <col min="12807" max="12807" width="15.5546875" style="81" customWidth="1"/>
    <col min="12808" max="12808" width="13.6640625" style="81" customWidth="1"/>
    <col min="12809" max="13056" width="9.109375" style="81"/>
    <col min="13057" max="13057" width="4.33203125" style="81" customWidth="1"/>
    <col min="13058" max="13059" width="13.88671875" style="81" customWidth="1"/>
    <col min="13060" max="13060" width="15.5546875" style="81" customWidth="1"/>
    <col min="13061" max="13061" width="11.5546875" style="81" customWidth="1"/>
    <col min="13062" max="13062" width="13" style="81" customWidth="1"/>
    <col min="13063" max="13063" width="15.5546875" style="81" customWidth="1"/>
    <col min="13064" max="13064" width="13.6640625" style="81" customWidth="1"/>
    <col min="13065" max="13312" width="9.109375" style="81"/>
    <col min="13313" max="13313" width="4.33203125" style="81" customWidth="1"/>
    <col min="13314" max="13315" width="13.88671875" style="81" customWidth="1"/>
    <col min="13316" max="13316" width="15.5546875" style="81" customWidth="1"/>
    <col min="13317" max="13317" width="11.5546875" style="81" customWidth="1"/>
    <col min="13318" max="13318" width="13" style="81" customWidth="1"/>
    <col min="13319" max="13319" width="15.5546875" style="81" customWidth="1"/>
    <col min="13320" max="13320" width="13.6640625" style="81" customWidth="1"/>
    <col min="13321" max="13568" width="9.109375" style="81"/>
    <col min="13569" max="13569" width="4.33203125" style="81" customWidth="1"/>
    <col min="13570" max="13571" width="13.88671875" style="81" customWidth="1"/>
    <col min="13572" max="13572" width="15.5546875" style="81" customWidth="1"/>
    <col min="13573" max="13573" width="11.5546875" style="81" customWidth="1"/>
    <col min="13574" max="13574" width="13" style="81" customWidth="1"/>
    <col min="13575" max="13575" width="15.5546875" style="81" customWidth="1"/>
    <col min="13576" max="13576" width="13.6640625" style="81" customWidth="1"/>
    <col min="13577" max="13824" width="9.109375" style="81"/>
    <col min="13825" max="13825" width="4.33203125" style="81" customWidth="1"/>
    <col min="13826" max="13827" width="13.88671875" style="81" customWidth="1"/>
    <col min="13828" max="13828" width="15.5546875" style="81" customWidth="1"/>
    <col min="13829" max="13829" width="11.5546875" style="81" customWidth="1"/>
    <col min="13830" max="13830" width="13" style="81" customWidth="1"/>
    <col min="13831" max="13831" width="15.5546875" style="81" customWidth="1"/>
    <col min="13832" max="13832" width="13.6640625" style="81" customWidth="1"/>
    <col min="13833" max="14080" width="9.109375" style="81"/>
    <col min="14081" max="14081" width="4.33203125" style="81" customWidth="1"/>
    <col min="14082" max="14083" width="13.88671875" style="81" customWidth="1"/>
    <col min="14084" max="14084" width="15.5546875" style="81" customWidth="1"/>
    <col min="14085" max="14085" width="11.5546875" style="81" customWidth="1"/>
    <col min="14086" max="14086" width="13" style="81" customWidth="1"/>
    <col min="14087" max="14087" width="15.5546875" style="81" customWidth="1"/>
    <col min="14088" max="14088" width="13.6640625" style="81" customWidth="1"/>
    <col min="14089" max="14336" width="9.109375" style="81"/>
    <col min="14337" max="14337" width="4.33203125" style="81" customWidth="1"/>
    <col min="14338" max="14339" width="13.88671875" style="81" customWidth="1"/>
    <col min="14340" max="14340" width="15.5546875" style="81" customWidth="1"/>
    <col min="14341" max="14341" width="11.5546875" style="81" customWidth="1"/>
    <col min="14342" max="14342" width="13" style="81" customWidth="1"/>
    <col min="14343" max="14343" width="15.5546875" style="81" customWidth="1"/>
    <col min="14344" max="14344" width="13.6640625" style="81" customWidth="1"/>
    <col min="14345" max="14592" width="9.109375" style="81"/>
    <col min="14593" max="14593" width="4.33203125" style="81" customWidth="1"/>
    <col min="14594" max="14595" width="13.88671875" style="81" customWidth="1"/>
    <col min="14596" max="14596" width="15.5546875" style="81" customWidth="1"/>
    <col min="14597" max="14597" width="11.5546875" style="81" customWidth="1"/>
    <col min="14598" max="14598" width="13" style="81" customWidth="1"/>
    <col min="14599" max="14599" width="15.5546875" style="81" customWidth="1"/>
    <col min="14600" max="14600" width="13.6640625" style="81" customWidth="1"/>
    <col min="14601" max="14848" width="9.109375" style="81"/>
    <col min="14849" max="14849" width="4.33203125" style="81" customWidth="1"/>
    <col min="14850" max="14851" width="13.88671875" style="81" customWidth="1"/>
    <col min="14852" max="14852" width="15.5546875" style="81" customWidth="1"/>
    <col min="14853" max="14853" width="11.5546875" style="81" customWidth="1"/>
    <col min="14854" max="14854" width="13" style="81" customWidth="1"/>
    <col min="14855" max="14855" width="15.5546875" style="81" customWidth="1"/>
    <col min="14856" max="14856" width="13.6640625" style="81" customWidth="1"/>
    <col min="14857" max="15104" width="9.109375" style="81"/>
    <col min="15105" max="15105" width="4.33203125" style="81" customWidth="1"/>
    <col min="15106" max="15107" width="13.88671875" style="81" customWidth="1"/>
    <col min="15108" max="15108" width="15.5546875" style="81" customWidth="1"/>
    <col min="15109" max="15109" width="11.5546875" style="81" customWidth="1"/>
    <col min="15110" max="15110" width="13" style="81" customWidth="1"/>
    <col min="15111" max="15111" width="15.5546875" style="81" customWidth="1"/>
    <col min="15112" max="15112" width="13.6640625" style="81" customWidth="1"/>
    <col min="15113" max="15360" width="9.109375" style="81"/>
    <col min="15361" max="15361" width="4.33203125" style="81" customWidth="1"/>
    <col min="15362" max="15363" width="13.88671875" style="81" customWidth="1"/>
    <col min="15364" max="15364" width="15.5546875" style="81" customWidth="1"/>
    <col min="15365" max="15365" width="11.5546875" style="81" customWidth="1"/>
    <col min="15366" max="15366" width="13" style="81" customWidth="1"/>
    <col min="15367" max="15367" width="15.5546875" style="81" customWidth="1"/>
    <col min="15368" max="15368" width="13.6640625" style="81" customWidth="1"/>
    <col min="15369" max="15616" width="9.109375" style="81"/>
    <col min="15617" max="15617" width="4.33203125" style="81" customWidth="1"/>
    <col min="15618" max="15619" width="13.88671875" style="81" customWidth="1"/>
    <col min="15620" max="15620" width="15.5546875" style="81" customWidth="1"/>
    <col min="15621" max="15621" width="11.5546875" style="81" customWidth="1"/>
    <col min="15622" max="15622" width="13" style="81" customWidth="1"/>
    <col min="15623" max="15623" width="15.5546875" style="81" customWidth="1"/>
    <col min="15624" max="15624" width="13.6640625" style="81" customWidth="1"/>
    <col min="15625" max="15872" width="9.109375" style="81"/>
    <col min="15873" max="15873" width="4.33203125" style="81" customWidth="1"/>
    <col min="15874" max="15875" width="13.88671875" style="81" customWidth="1"/>
    <col min="15876" max="15876" width="15.5546875" style="81" customWidth="1"/>
    <col min="15877" max="15877" width="11.5546875" style="81" customWidth="1"/>
    <col min="15878" max="15878" width="13" style="81" customWidth="1"/>
    <col min="15879" max="15879" width="15.5546875" style="81" customWidth="1"/>
    <col min="15880" max="15880" width="13.6640625" style="81" customWidth="1"/>
    <col min="15881" max="16128" width="9.109375" style="81"/>
    <col min="16129" max="16129" width="4.33203125" style="81" customWidth="1"/>
    <col min="16130" max="16131" width="13.88671875" style="81" customWidth="1"/>
    <col min="16132" max="16132" width="15.5546875" style="81" customWidth="1"/>
    <col min="16133" max="16133" width="11.5546875" style="81" customWidth="1"/>
    <col min="16134" max="16134" width="13" style="81" customWidth="1"/>
    <col min="16135" max="16135" width="15.5546875" style="81" customWidth="1"/>
    <col min="16136" max="16136" width="13.6640625" style="81" customWidth="1"/>
    <col min="16137" max="16384" width="9.109375" style="81"/>
  </cols>
  <sheetData>
    <row r="1" spans="1:8" ht="35.4" customHeight="1">
      <c r="A1" s="346" t="s">
        <v>188</v>
      </c>
      <c r="B1" s="346"/>
      <c r="C1" s="346"/>
      <c r="D1" s="346"/>
      <c r="E1" s="346"/>
      <c r="F1" s="346"/>
      <c r="G1" s="346"/>
      <c r="H1" s="346"/>
    </row>
    <row r="2" spans="1:8" ht="19.2" customHeight="1">
      <c r="A2" s="356" t="s">
        <v>231</v>
      </c>
      <c r="B2" s="356"/>
      <c r="C2" s="356"/>
      <c r="D2" s="356"/>
      <c r="E2" s="356"/>
      <c r="F2" s="356"/>
      <c r="G2" s="356"/>
      <c r="H2" s="356"/>
    </row>
    <row r="3" spans="1:8" ht="18" customHeight="1">
      <c r="A3" s="347" t="s">
        <v>207</v>
      </c>
      <c r="B3" s="347"/>
      <c r="C3" s="347"/>
      <c r="D3" s="347"/>
      <c r="E3" s="347"/>
      <c r="F3" s="347"/>
      <c r="G3" s="347"/>
      <c r="H3" s="347"/>
    </row>
    <row r="4" spans="1:8" ht="25.5" customHeight="1" thickBot="1">
      <c r="A4" s="357" t="s">
        <v>201</v>
      </c>
      <c r="B4" s="357"/>
      <c r="C4" s="357"/>
      <c r="D4" s="357"/>
      <c r="E4" s="357"/>
      <c r="F4" s="357"/>
      <c r="G4" s="357"/>
      <c r="H4" s="357"/>
    </row>
    <row r="5" spans="1:8" ht="79.8" thickBot="1">
      <c r="A5" s="78" t="s">
        <v>102</v>
      </c>
      <c r="B5" s="79" t="s">
        <v>39</v>
      </c>
      <c r="C5" s="42" t="s">
        <v>103</v>
      </c>
      <c r="D5" s="42" t="s">
        <v>104</v>
      </c>
      <c r="E5" s="42" t="s">
        <v>140</v>
      </c>
      <c r="F5" s="80" t="s">
        <v>141</v>
      </c>
    </row>
    <row r="6" spans="1:8" ht="13.8" thickBot="1">
      <c r="A6" s="82">
        <v>1</v>
      </c>
      <c r="B6" s="83">
        <v>2</v>
      </c>
      <c r="C6" s="83">
        <v>3</v>
      </c>
      <c r="D6" s="83">
        <v>4</v>
      </c>
      <c r="E6" s="83">
        <v>5</v>
      </c>
      <c r="F6" s="84" t="s">
        <v>142</v>
      </c>
    </row>
    <row r="7" spans="1:8" ht="18" customHeight="1">
      <c r="A7" s="85">
        <v>1</v>
      </c>
      <c r="B7" s="86">
        <v>45292</v>
      </c>
      <c r="C7" s="87">
        <v>839856</v>
      </c>
      <c r="D7" s="87">
        <v>1342672</v>
      </c>
      <c r="E7" s="87">
        <v>2444725</v>
      </c>
      <c r="F7" s="88">
        <f>E7/D7</f>
        <v>1.8207909303240106</v>
      </c>
    </row>
    <row r="8" spans="1:8" ht="18" customHeight="1">
      <c r="A8" s="89">
        <v>2</v>
      </c>
      <c r="B8" s="90">
        <v>45323</v>
      </c>
      <c r="C8" s="91">
        <v>675373</v>
      </c>
      <c r="D8" s="92">
        <v>1348090</v>
      </c>
      <c r="E8" s="91">
        <v>1600345</v>
      </c>
      <c r="F8" s="93">
        <f>E8/D8</f>
        <v>1.1871202961226623</v>
      </c>
    </row>
    <row r="9" spans="1:8" ht="18" customHeight="1" thickBot="1">
      <c r="A9" s="94">
        <v>3</v>
      </c>
      <c r="B9" s="95">
        <v>45352</v>
      </c>
      <c r="C9" s="96">
        <v>764153</v>
      </c>
      <c r="D9" s="97">
        <v>1355311</v>
      </c>
      <c r="E9" s="96">
        <v>2013208</v>
      </c>
      <c r="F9" s="98">
        <f>E9/D9</f>
        <v>1.4854214272591308</v>
      </c>
    </row>
    <row r="10" spans="1:8" ht="28.5" customHeight="1" thickBot="1">
      <c r="A10" s="355" t="s">
        <v>202</v>
      </c>
      <c r="B10" s="355"/>
      <c r="C10" s="355"/>
      <c r="D10" s="355"/>
      <c r="E10" s="355"/>
      <c r="F10" s="355"/>
      <c r="G10" s="355"/>
      <c r="H10" s="355"/>
    </row>
    <row r="11" spans="1:8" ht="93.75" customHeight="1" thickBot="1">
      <c r="A11" s="78" t="s">
        <v>102</v>
      </c>
      <c r="B11" s="79" t="s">
        <v>39</v>
      </c>
      <c r="C11" s="42" t="s">
        <v>105</v>
      </c>
      <c r="D11" s="42" t="s">
        <v>106</v>
      </c>
      <c r="E11" s="42" t="s">
        <v>198</v>
      </c>
      <c r="F11" s="42" t="s">
        <v>104</v>
      </c>
      <c r="G11" s="99" t="s">
        <v>143</v>
      </c>
      <c r="H11" s="100" t="s">
        <v>144</v>
      </c>
    </row>
    <row r="12" spans="1:8" ht="13.8" thickBot="1">
      <c r="A12" s="109">
        <v>1</v>
      </c>
      <c r="B12" s="110">
        <v>2</v>
      </c>
      <c r="C12" s="110">
        <v>3</v>
      </c>
      <c r="D12" s="110">
        <v>4</v>
      </c>
      <c r="E12" s="110" t="s">
        <v>107</v>
      </c>
      <c r="F12" s="110">
        <v>6</v>
      </c>
      <c r="G12" s="111">
        <v>7</v>
      </c>
      <c r="H12" s="112" t="s">
        <v>145</v>
      </c>
    </row>
    <row r="13" spans="1:8" ht="18" customHeight="1">
      <c r="A13" s="85">
        <v>1</v>
      </c>
      <c r="B13" s="86">
        <f>B7</f>
        <v>45292</v>
      </c>
      <c r="C13" s="113">
        <v>46.628472222222221</v>
      </c>
      <c r="D13" s="87">
        <f>C7</f>
        <v>839856</v>
      </c>
      <c r="E13" s="114"/>
      <c r="F13" s="87">
        <f>D7</f>
        <v>1342672</v>
      </c>
      <c r="G13" s="115">
        <v>71072.313194444447</v>
      </c>
      <c r="H13" s="126">
        <f>G13/F13</f>
        <v>5.2933488740693514E-2</v>
      </c>
    </row>
    <row r="14" spans="1:8" ht="18" customHeight="1">
      <c r="A14" s="89">
        <v>2</v>
      </c>
      <c r="B14" s="90">
        <f>B8</f>
        <v>45323</v>
      </c>
      <c r="C14" s="116">
        <v>36.629166666666663</v>
      </c>
      <c r="D14" s="92">
        <f>C8</f>
        <v>675373</v>
      </c>
      <c r="E14" s="117"/>
      <c r="F14" s="92">
        <f>D8</f>
        <v>1348090</v>
      </c>
      <c r="G14" s="118">
        <v>44054.072222222232</v>
      </c>
      <c r="H14" s="127">
        <f>G14/F14</f>
        <v>3.267888065501727E-2</v>
      </c>
    </row>
    <row r="15" spans="1:8" ht="18" customHeight="1" thickBot="1">
      <c r="A15" s="94">
        <v>3</v>
      </c>
      <c r="B15" s="95">
        <f>B9</f>
        <v>45352</v>
      </c>
      <c r="C15" s="119">
        <v>37.652083333333337</v>
      </c>
      <c r="D15" s="97">
        <f>C9</f>
        <v>764153</v>
      </c>
      <c r="E15" s="119"/>
      <c r="F15" s="97">
        <f>D9</f>
        <v>1355311</v>
      </c>
      <c r="G15" s="120">
        <v>55059.944444444438</v>
      </c>
      <c r="H15" s="128">
        <f>G15/F15</f>
        <v>4.0625321010782353E-2</v>
      </c>
    </row>
    <row r="16" spans="1:8" ht="24" customHeight="1" thickBot="1">
      <c r="A16" s="355" t="s">
        <v>112</v>
      </c>
      <c r="B16" s="355"/>
      <c r="C16" s="355"/>
      <c r="D16" s="355"/>
      <c r="E16" s="355"/>
      <c r="F16" s="355"/>
      <c r="G16" s="355"/>
      <c r="H16" s="355"/>
    </row>
    <row r="17" spans="1:8" ht="111.6" customHeight="1" thickBot="1">
      <c r="A17" s="78" t="s">
        <v>102</v>
      </c>
      <c r="B17" s="79" t="s">
        <v>39</v>
      </c>
      <c r="C17" s="42" t="s">
        <v>109</v>
      </c>
      <c r="D17" s="42" t="s">
        <v>110</v>
      </c>
      <c r="E17" s="42" t="s">
        <v>146</v>
      </c>
      <c r="F17" s="42" t="s">
        <v>111</v>
      </c>
      <c r="G17" s="42" t="s">
        <v>147</v>
      </c>
      <c r="H17" s="80" t="s">
        <v>148</v>
      </c>
    </row>
    <row r="18" spans="1:8" ht="13.8" thickBot="1">
      <c r="A18" s="109">
        <v>1</v>
      </c>
      <c r="B18" s="110">
        <v>2</v>
      </c>
      <c r="C18" s="110">
        <v>3</v>
      </c>
      <c r="D18" s="110">
        <v>4</v>
      </c>
      <c r="E18" s="110" t="s">
        <v>107</v>
      </c>
      <c r="F18" s="110">
        <v>6</v>
      </c>
      <c r="G18" s="110">
        <v>7</v>
      </c>
      <c r="H18" s="129" t="s">
        <v>145</v>
      </c>
    </row>
    <row r="19" spans="1:8" ht="18" customHeight="1">
      <c r="A19" s="85">
        <v>1</v>
      </c>
      <c r="B19" s="86">
        <f>B13</f>
        <v>45292</v>
      </c>
      <c r="C19" s="87">
        <v>2105</v>
      </c>
      <c r="D19" s="87">
        <v>1070990</v>
      </c>
      <c r="E19" s="87"/>
      <c r="F19" s="87">
        <f>D7</f>
        <v>1342672</v>
      </c>
      <c r="G19" s="87">
        <v>5301314</v>
      </c>
      <c r="H19" s="88">
        <f>G19/F19</f>
        <v>3.9483313869656924</v>
      </c>
    </row>
    <row r="20" spans="1:8" ht="18" customHeight="1">
      <c r="A20" s="89">
        <v>2</v>
      </c>
      <c r="B20" s="90">
        <f>B14</f>
        <v>45323</v>
      </c>
      <c r="C20" s="92">
        <v>1350</v>
      </c>
      <c r="D20" s="92">
        <v>961248</v>
      </c>
      <c r="E20" s="92"/>
      <c r="F20" s="92">
        <f>D8</f>
        <v>1348090</v>
      </c>
      <c r="G20" s="92">
        <v>2569272</v>
      </c>
      <c r="H20" s="124">
        <f>G20/F20</f>
        <v>1.9058608846590361</v>
      </c>
    </row>
    <row r="21" spans="1:8" ht="18" customHeight="1" thickBot="1">
      <c r="A21" s="94">
        <v>3</v>
      </c>
      <c r="B21" s="95">
        <f>B15</f>
        <v>45352</v>
      </c>
      <c r="C21" s="97">
        <v>1794</v>
      </c>
      <c r="D21" s="97">
        <v>1059913</v>
      </c>
      <c r="E21" s="97"/>
      <c r="F21" s="97">
        <f>D9</f>
        <v>1355311</v>
      </c>
      <c r="G21" s="97">
        <v>3223564</v>
      </c>
      <c r="H21" s="125">
        <f>G21/F21</f>
        <v>2.3784681154362355</v>
      </c>
    </row>
    <row r="23" spans="1:8" ht="16.5" customHeight="1">
      <c r="B23" s="177"/>
      <c r="C23" s="351"/>
      <c r="D23" s="351"/>
      <c r="E23" s="351"/>
      <c r="F23" s="351"/>
      <c r="G23" s="351"/>
      <c r="H23" s="351"/>
    </row>
  </sheetData>
  <mergeCells count="7">
    <mergeCell ref="A16:H16"/>
    <mergeCell ref="C23:H23"/>
    <mergeCell ref="A1:H1"/>
    <mergeCell ref="A2:H2"/>
    <mergeCell ref="A3:H3"/>
    <mergeCell ref="A4:H4"/>
    <mergeCell ref="A10:H10"/>
  </mergeCells>
  <printOptions horizontalCentered="1" verticalCentered="1"/>
  <pageMargins left="0.25" right="0.25" top="0.25" bottom="0.25" header="0" footer="0"/>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3"/>
  <sheetViews>
    <sheetView view="pageBreakPreview" zoomScaleNormal="100" zoomScaleSheetLayoutView="100" workbookViewId="0">
      <selection activeCell="L10" sqref="L10"/>
    </sheetView>
  </sheetViews>
  <sheetFormatPr defaultColWidth="9.109375" defaultRowHeight="13.2"/>
  <cols>
    <col min="1" max="1" width="6.109375" style="41" customWidth="1"/>
    <col min="2" max="2" width="13.6640625" style="41" customWidth="1"/>
    <col min="3" max="3" width="14.88671875" style="41" customWidth="1"/>
    <col min="4" max="4" width="14.33203125" style="41" customWidth="1"/>
    <col min="5" max="5" width="12.6640625" style="41" customWidth="1"/>
    <col min="6" max="6" width="11.44140625" style="41" customWidth="1"/>
    <col min="7" max="7" width="16.109375" style="41" customWidth="1"/>
    <col min="8" max="8" width="9.88671875" style="41" customWidth="1"/>
    <col min="9" max="256" width="9.109375" style="41"/>
    <col min="257" max="257" width="6.109375" style="41" customWidth="1"/>
    <col min="258" max="258" width="13.6640625" style="41" customWidth="1"/>
    <col min="259" max="259" width="14.88671875" style="41" customWidth="1"/>
    <col min="260" max="260" width="14.33203125" style="41" customWidth="1"/>
    <col min="261" max="261" width="12.6640625" style="41" customWidth="1"/>
    <col min="262" max="262" width="11.44140625" style="41" customWidth="1"/>
    <col min="263" max="263" width="16.109375" style="41" customWidth="1"/>
    <col min="264" max="264" width="9.88671875" style="41" customWidth="1"/>
    <col min="265" max="512" width="9.109375" style="41"/>
    <col min="513" max="513" width="6.109375" style="41" customWidth="1"/>
    <col min="514" max="514" width="13.6640625" style="41" customWidth="1"/>
    <col min="515" max="515" width="14.88671875" style="41" customWidth="1"/>
    <col min="516" max="516" width="14.33203125" style="41" customWidth="1"/>
    <col min="517" max="517" width="12.6640625" style="41" customWidth="1"/>
    <col min="518" max="518" width="11.44140625" style="41" customWidth="1"/>
    <col min="519" max="519" width="16.109375" style="41" customWidth="1"/>
    <col min="520" max="520" width="9.88671875" style="41" customWidth="1"/>
    <col min="521" max="768" width="9.109375" style="41"/>
    <col min="769" max="769" width="6.109375" style="41" customWidth="1"/>
    <col min="770" max="770" width="13.6640625" style="41" customWidth="1"/>
    <col min="771" max="771" width="14.88671875" style="41" customWidth="1"/>
    <col min="772" max="772" width="14.33203125" style="41" customWidth="1"/>
    <col min="773" max="773" width="12.6640625" style="41" customWidth="1"/>
    <col min="774" max="774" width="11.44140625" style="41" customWidth="1"/>
    <col min="775" max="775" width="16.109375" style="41" customWidth="1"/>
    <col min="776" max="776" width="9.88671875" style="41" customWidth="1"/>
    <col min="777" max="1024" width="9.109375" style="41"/>
    <col min="1025" max="1025" width="6.109375" style="41" customWidth="1"/>
    <col min="1026" max="1026" width="13.6640625" style="41" customWidth="1"/>
    <col min="1027" max="1027" width="14.88671875" style="41" customWidth="1"/>
    <col min="1028" max="1028" width="14.33203125" style="41" customWidth="1"/>
    <col min="1029" max="1029" width="12.6640625" style="41" customWidth="1"/>
    <col min="1030" max="1030" width="11.44140625" style="41" customWidth="1"/>
    <col min="1031" max="1031" width="16.109375" style="41" customWidth="1"/>
    <col min="1032" max="1032" width="9.88671875" style="41" customWidth="1"/>
    <col min="1033" max="1280" width="9.109375" style="41"/>
    <col min="1281" max="1281" width="6.109375" style="41" customWidth="1"/>
    <col min="1282" max="1282" width="13.6640625" style="41" customWidth="1"/>
    <col min="1283" max="1283" width="14.88671875" style="41" customWidth="1"/>
    <col min="1284" max="1284" width="14.33203125" style="41" customWidth="1"/>
    <col min="1285" max="1285" width="12.6640625" style="41" customWidth="1"/>
    <col min="1286" max="1286" width="11.44140625" style="41" customWidth="1"/>
    <col min="1287" max="1287" width="16.109375" style="41" customWidth="1"/>
    <col min="1288" max="1288" width="9.88671875" style="41" customWidth="1"/>
    <col min="1289" max="1536" width="9.109375" style="41"/>
    <col min="1537" max="1537" width="6.109375" style="41" customWidth="1"/>
    <col min="1538" max="1538" width="13.6640625" style="41" customWidth="1"/>
    <col min="1539" max="1539" width="14.88671875" style="41" customWidth="1"/>
    <col min="1540" max="1540" width="14.33203125" style="41" customWidth="1"/>
    <col min="1541" max="1541" width="12.6640625" style="41" customWidth="1"/>
    <col min="1542" max="1542" width="11.44140625" style="41" customWidth="1"/>
    <col min="1543" max="1543" width="16.109375" style="41" customWidth="1"/>
    <col min="1544" max="1544" width="9.88671875" style="41" customWidth="1"/>
    <col min="1545" max="1792" width="9.109375" style="41"/>
    <col min="1793" max="1793" width="6.109375" style="41" customWidth="1"/>
    <col min="1794" max="1794" width="13.6640625" style="41" customWidth="1"/>
    <col min="1795" max="1795" width="14.88671875" style="41" customWidth="1"/>
    <col min="1796" max="1796" width="14.33203125" style="41" customWidth="1"/>
    <col min="1797" max="1797" width="12.6640625" style="41" customWidth="1"/>
    <col min="1798" max="1798" width="11.44140625" style="41" customWidth="1"/>
    <col min="1799" max="1799" width="16.109375" style="41" customWidth="1"/>
    <col min="1800" max="1800" width="9.88671875" style="41" customWidth="1"/>
    <col min="1801" max="2048" width="9.109375" style="41"/>
    <col min="2049" max="2049" width="6.109375" style="41" customWidth="1"/>
    <col min="2050" max="2050" width="13.6640625" style="41" customWidth="1"/>
    <col min="2051" max="2051" width="14.88671875" style="41" customWidth="1"/>
    <col min="2052" max="2052" width="14.33203125" style="41" customWidth="1"/>
    <col min="2053" max="2053" width="12.6640625" style="41" customWidth="1"/>
    <col min="2054" max="2054" width="11.44140625" style="41" customWidth="1"/>
    <col min="2055" max="2055" width="16.109375" style="41" customWidth="1"/>
    <col min="2056" max="2056" width="9.88671875" style="41" customWidth="1"/>
    <col min="2057" max="2304" width="9.109375" style="41"/>
    <col min="2305" max="2305" width="6.109375" style="41" customWidth="1"/>
    <col min="2306" max="2306" width="13.6640625" style="41" customWidth="1"/>
    <col min="2307" max="2307" width="14.88671875" style="41" customWidth="1"/>
    <col min="2308" max="2308" width="14.33203125" style="41" customWidth="1"/>
    <col min="2309" max="2309" width="12.6640625" style="41" customWidth="1"/>
    <col min="2310" max="2310" width="11.44140625" style="41" customWidth="1"/>
    <col min="2311" max="2311" width="16.109375" style="41" customWidth="1"/>
    <col min="2312" max="2312" width="9.88671875" style="41" customWidth="1"/>
    <col min="2313" max="2560" width="9.109375" style="41"/>
    <col min="2561" max="2561" width="6.109375" style="41" customWidth="1"/>
    <col min="2562" max="2562" width="13.6640625" style="41" customWidth="1"/>
    <col min="2563" max="2563" width="14.88671875" style="41" customWidth="1"/>
    <col min="2564" max="2564" width="14.33203125" style="41" customWidth="1"/>
    <col min="2565" max="2565" width="12.6640625" style="41" customWidth="1"/>
    <col min="2566" max="2566" width="11.44140625" style="41" customWidth="1"/>
    <col min="2567" max="2567" width="16.109375" style="41" customWidth="1"/>
    <col min="2568" max="2568" width="9.88671875" style="41" customWidth="1"/>
    <col min="2569" max="2816" width="9.109375" style="41"/>
    <col min="2817" max="2817" width="6.109375" style="41" customWidth="1"/>
    <col min="2818" max="2818" width="13.6640625" style="41" customWidth="1"/>
    <col min="2819" max="2819" width="14.88671875" style="41" customWidth="1"/>
    <col min="2820" max="2820" width="14.33203125" style="41" customWidth="1"/>
    <col min="2821" max="2821" width="12.6640625" style="41" customWidth="1"/>
    <col min="2822" max="2822" width="11.44140625" style="41" customWidth="1"/>
    <col min="2823" max="2823" width="16.109375" style="41" customWidth="1"/>
    <col min="2824" max="2824" width="9.88671875" style="41" customWidth="1"/>
    <col min="2825" max="3072" width="9.109375" style="41"/>
    <col min="3073" max="3073" width="6.109375" style="41" customWidth="1"/>
    <col min="3074" max="3074" width="13.6640625" style="41" customWidth="1"/>
    <col min="3075" max="3075" width="14.88671875" style="41" customWidth="1"/>
    <col min="3076" max="3076" width="14.33203125" style="41" customWidth="1"/>
    <col min="3077" max="3077" width="12.6640625" style="41" customWidth="1"/>
    <col min="3078" max="3078" width="11.44140625" style="41" customWidth="1"/>
    <col min="3079" max="3079" width="16.109375" style="41" customWidth="1"/>
    <col min="3080" max="3080" width="9.88671875" style="41" customWidth="1"/>
    <col min="3081" max="3328" width="9.109375" style="41"/>
    <col min="3329" max="3329" width="6.109375" style="41" customWidth="1"/>
    <col min="3330" max="3330" width="13.6640625" style="41" customWidth="1"/>
    <col min="3331" max="3331" width="14.88671875" style="41" customWidth="1"/>
    <col min="3332" max="3332" width="14.33203125" style="41" customWidth="1"/>
    <col min="3333" max="3333" width="12.6640625" style="41" customWidth="1"/>
    <col min="3334" max="3334" width="11.44140625" style="41" customWidth="1"/>
    <col min="3335" max="3335" width="16.109375" style="41" customWidth="1"/>
    <col min="3336" max="3336" width="9.88671875" style="41" customWidth="1"/>
    <col min="3337" max="3584" width="9.109375" style="41"/>
    <col min="3585" max="3585" width="6.109375" style="41" customWidth="1"/>
    <col min="3586" max="3586" width="13.6640625" style="41" customWidth="1"/>
    <col min="3587" max="3587" width="14.88671875" style="41" customWidth="1"/>
    <col min="3588" max="3588" width="14.33203125" style="41" customWidth="1"/>
    <col min="3589" max="3589" width="12.6640625" style="41" customWidth="1"/>
    <col min="3590" max="3590" width="11.44140625" style="41" customWidth="1"/>
    <col min="3591" max="3591" width="16.109375" style="41" customWidth="1"/>
    <col min="3592" max="3592" width="9.88671875" style="41" customWidth="1"/>
    <col min="3593" max="3840" width="9.109375" style="41"/>
    <col min="3841" max="3841" width="6.109375" style="41" customWidth="1"/>
    <col min="3842" max="3842" width="13.6640625" style="41" customWidth="1"/>
    <col min="3843" max="3843" width="14.88671875" style="41" customWidth="1"/>
    <col min="3844" max="3844" width="14.33203125" style="41" customWidth="1"/>
    <col min="3845" max="3845" width="12.6640625" style="41" customWidth="1"/>
    <col min="3846" max="3846" width="11.44140625" style="41" customWidth="1"/>
    <col min="3847" max="3847" width="16.109375" style="41" customWidth="1"/>
    <col min="3848" max="3848" width="9.88671875" style="41" customWidth="1"/>
    <col min="3849" max="4096" width="9.109375" style="41"/>
    <col min="4097" max="4097" width="6.109375" style="41" customWidth="1"/>
    <col min="4098" max="4098" width="13.6640625" style="41" customWidth="1"/>
    <col min="4099" max="4099" width="14.88671875" style="41" customWidth="1"/>
    <col min="4100" max="4100" width="14.33203125" style="41" customWidth="1"/>
    <col min="4101" max="4101" width="12.6640625" style="41" customWidth="1"/>
    <col min="4102" max="4102" width="11.44140625" style="41" customWidth="1"/>
    <col min="4103" max="4103" width="16.109375" style="41" customWidth="1"/>
    <col min="4104" max="4104" width="9.88671875" style="41" customWidth="1"/>
    <col min="4105" max="4352" width="9.109375" style="41"/>
    <col min="4353" max="4353" width="6.109375" style="41" customWidth="1"/>
    <col min="4354" max="4354" width="13.6640625" style="41" customWidth="1"/>
    <col min="4355" max="4355" width="14.88671875" style="41" customWidth="1"/>
    <col min="4356" max="4356" width="14.33203125" style="41" customWidth="1"/>
    <col min="4357" max="4357" width="12.6640625" style="41" customWidth="1"/>
    <col min="4358" max="4358" width="11.44140625" style="41" customWidth="1"/>
    <col min="4359" max="4359" width="16.109375" style="41" customWidth="1"/>
    <col min="4360" max="4360" width="9.88671875" style="41" customWidth="1"/>
    <col min="4361" max="4608" width="9.109375" style="41"/>
    <col min="4609" max="4609" width="6.109375" style="41" customWidth="1"/>
    <col min="4610" max="4610" width="13.6640625" style="41" customWidth="1"/>
    <col min="4611" max="4611" width="14.88671875" style="41" customWidth="1"/>
    <col min="4612" max="4612" width="14.33203125" style="41" customWidth="1"/>
    <col min="4613" max="4613" width="12.6640625" style="41" customWidth="1"/>
    <col min="4614" max="4614" width="11.44140625" style="41" customWidth="1"/>
    <col min="4615" max="4615" width="16.109375" style="41" customWidth="1"/>
    <col min="4616" max="4616" width="9.88671875" style="41" customWidth="1"/>
    <col min="4617" max="4864" width="9.109375" style="41"/>
    <col min="4865" max="4865" width="6.109375" style="41" customWidth="1"/>
    <col min="4866" max="4866" width="13.6640625" style="41" customWidth="1"/>
    <col min="4867" max="4867" width="14.88671875" style="41" customWidth="1"/>
    <col min="4868" max="4868" width="14.33203125" style="41" customWidth="1"/>
    <col min="4869" max="4869" width="12.6640625" style="41" customWidth="1"/>
    <col min="4870" max="4870" width="11.44140625" style="41" customWidth="1"/>
    <col min="4871" max="4871" width="16.109375" style="41" customWidth="1"/>
    <col min="4872" max="4872" width="9.88671875" style="41" customWidth="1"/>
    <col min="4873" max="5120" width="9.109375" style="41"/>
    <col min="5121" max="5121" width="6.109375" style="41" customWidth="1"/>
    <col min="5122" max="5122" width="13.6640625" style="41" customWidth="1"/>
    <col min="5123" max="5123" width="14.88671875" style="41" customWidth="1"/>
    <col min="5124" max="5124" width="14.33203125" style="41" customWidth="1"/>
    <col min="5125" max="5125" width="12.6640625" style="41" customWidth="1"/>
    <col min="5126" max="5126" width="11.44140625" style="41" customWidth="1"/>
    <col min="5127" max="5127" width="16.109375" style="41" customWidth="1"/>
    <col min="5128" max="5128" width="9.88671875" style="41" customWidth="1"/>
    <col min="5129" max="5376" width="9.109375" style="41"/>
    <col min="5377" max="5377" width="6.109375" style="41" customWidth="1"/>
    <col min="5378" max="5378" width="13.6640625" style="41" customWidth="1"/>
    <col min="5379" max="5379" width="14.88671875" style="41" customWidth="1"/>
    <col min="5380" max="5380" width="14.33203125" style="41" customWidth="1"/>
    <col min="5381" max="5381" width="12.6640625" style="41" customWidth="1"/>
    <col min="5382" max="5382" width="11.44140625" style="41" customWidth="1"/>
    <col min="5383" max="5383" width="16.109375" style="41" customWidth="1"/>
    <col min="5384" max="5384" width="9.88671875" style="41" customWidth="1"/>
    <col min="5385" max="5632" width="9.109375" style="41"/>
    <col min="5633" max="5633" width="6.109375" style="41" customWidth="1"/>
    <col min="5634" max="5634" width="13.6640625" style="41" customWidth="1"/>
    <col min="5635" max="5635" width="14.88671875" style="41" customWidth="1"/>
    <col min="5636" max="5636" width="14.33203125" style="41" customWidth="1"/>
    <col min="5637" max="5637" width="12.6640625" style="41" customWidth="1"/>
    <col min="5638" max="5638" width="11.44140625" style="41" customWidth="1"/>
    <col min="5639" max="5639" width="16.109375" style="41" customWidth="1"/>
    <col min="5640" max="5640" width="9.88671875" style="41" customWidth="1"/>
    <col min="5641" max="5888" width="9.109375" style="41"/>
    <col min="5889" max="5889" width="6.109375" style="41" customWidth="1"/>
    <col min="5890" max="5890" width="13.6640625" style="41" customWidth="1"/>
    <col min="5891" max="5891" width="14.88671875" style="41" customWidth="1"/>
    <col min="5892" max="5892" width="14.33203125" style="41" customWidth="1"/>
    <col min="5893" max="5893" width="12.6640625" style="41" customWidth="1"/>
    <col min="5894" max="5894" width="11.44140625" style="41" customWidth="1"/>
    <col min="5895" max="5895" width="16.109375" style="41" customWidth="1"/>
    <col min="5896" max="5896" width="9.88671875" style="41" customWidth="1"/>
    <col min="5897" max="6144" width="9.109375" style="41"/>
    <col min="6145" max="6145" width="6.109375" style="41" customWidth="1"/>
    <col min="6146" max="6146" width="13.6640625" style="41" customWidth="1"/>
    <col min="6147" max="6147" width="14.88671875" style="41" customWidth="1"/>
    <col min="6148" max="6148" width="14.33203125" style="41" customWidth="1"/>
    <col min="6149" max="6149" width="12.6640625" style="41" customWidth="1"/>
    <col min="6150" max="6150" width="11.44140625" style="41" customWidth="1"/>
    <col min="6151" max="6151" width="16.109375" style="41" customWidth="1"/>
    <col min="6152" max="6152" width="9.88671875" style="41" customWidth="1"/>
    <col min="6153" max="6400" width="9.109375" style="41"/>
    <col min="6401" max="6401" width="6.109375" style="41" customWidth="1"/>
    <col min="6402" max="6402" width="13.6640625" style="41" customWidth="1"/>
    <col min="6403" max="6403" width="14.88671875" style="41" customWidth="1"/>
    <col min="6404" max="6404" width="14.33203125" style="41" customWidth="1"/>
    <col min="6405" max="6405" width="12.6640625" style="41" customWidth="1"/>
    <col min="6406" max="6406" width="11.44140625" style="41" customWidth="1"/>
    <col min="6407" max="6407" width="16.109375" style="41" customWidth="1"/>
    <col min="6408" max="6408" width="9.88671875" style="41" customWidth="1"/>
    <col min="6409" max="6656" width="9.109375" style="41"/>
    <col min="6657" max="6657" width="6.109375" style="41" customWidth="1"/>
    <col min="6658" max="6658" width="13.6640625" style="41" customWidth="1"/>
    <col min="6659" max="6659" width="14.88671875" style="41" customWidth="1"/>
    <col min="6660" max="6660" width="14.33203125" style="41" customWidth="1"/>
    <col min="6661" max="6661" width="12.6640625" style="41" customWidth="1"/>
    <col min="6662" max="6662" width="11.44140625" style="41" customWidth="1"/>
    <col min="6663" max="6663" width="16.109375" style="41" customWidth="1"/>
    <col min="6664" max="6664" width="9.88671875" style="41" customWidth="1"/>
    <col min="6665" max="6912" width="9.109375" style="41"/>
    <col min="6913" max="6913" width="6.109375" style="41" customWidth="1"/>
    <col min="6914" max="6914" width="13.6640625" style="41" customWidth="1"/>
    <col min="6915" max="6915" width="14.88671875" style="41" customWidth="1"/>
    <col min="6916" max="6916" width="14.33203125" style="41" customWidth="1"/>
    <col min="6917" max="6917" width="12.6640625" style="41" customWidth="1"/>
    <col min="6918" max="6918" width="11.44140625" style="41" customWidth="1"/>
    <col min="6919" max="6919" width="16.109375" style="41" customWidth="1"/>
    <col min="6920" max="6920" width="9.88671875" style="41" customWidth="1"/>
    <col min="6921" max="7168" width="9.109375" style="41"/>
    <col min="7169" max="7169" width="6.109375" style="41" customWidth="1"/>
    <col min="7170" max="7170" width="13.6640625" style="41" customWidth="1"/>
    <col min="7171" max="7171" width="14.88671875" style="41" customWidth="1"/>
    <col min="7172" max="7172" width="14.33203125" style="41" customWidth="1"/>
    <col min="7173" max="7173" width="12.6640625" style="41" customWidth="1"/>
    <col min="7174" max="7174" width="11.44140625" style="41" customWidth="1"/>
    <col min="7175" max="7175" width="16.109375" style="41" customWidth="1"/>
    <col min="7176" max="7176" width="9.88671875" style="41" customWidth="1"/>
    <col min="7177" max="7424" width="9.109375" style="41"/>
    <col min="7425" max="7425" width="6.109375" style="41" customWidth="1"/>
    <col min="7426" max="7426" width="13.6640625" style="41" customWidth="1"/>
    <col min="7427" max="7427" width="14.88671875" style="41" customWidth="1"/>
    <col min="7428" max="7428" width="14.33203125" style="41" customWidth="1"/>
    <col min="7429" max="7429" width="12.6640625" style="41" customWidth="1"/>
    <col min="7430" max="7430" width="11.44140625" style="41" customWidth="1"/>
    <col min="7431" max="7431" width="16.109375" style="41" customWidth="1"/>
    <col min="7432" max="7432" width="9.88671875" style="41" customWidth="1"/>
    <col min="7433" max="7680" width="9.109375" style="41"/>
    <col min="7681" max="7681" width="6.109375" style="41" customWidth="1"/>
    <col min="7682" max="7682" width="13.6640625" style="41" customWidth="1"/>
    <col min="7683" max="7683" width="14.88671875" style="41" customWidth="1"/>
    <col min="7684" max="7684" width="14.33203125" style="41" customWidth="1"/>
    <col min="7685" max="7685" width="12.6640625" style="41" customWidth="1"/>
    <col min="7686" max="7686" width="11.44140625" style="41" customWidth="1"/>
    <col min="7687" max="7687" width="16.109375" style="41" customWidth="1"/>
    <col min="7688" max="7688" width="9.88671875" style="41" customWidth="1"/>
    <col min="7689" max="7936" width="9.109375" style="41"/>
    <col min="7937" max="7937" width="6.109375" style="41" customWidth="1"/>
    <col min="7938" max="7938" width="13.6640625" style="41" customWidth="1"/>
    <col min="7939" max="7939" width="14.88671875" style="41" customWidth="1"/>
    <col min="7940" max="7940" width="14.33203125" style="41" customWidth="1"/>
    <col min="7941" max="7941" width="12.6640625" style="41" customWidth="1"/>
    <col min="7942" max="7942" width="11.44140625" style="41" customWidth="1"/>
    <col min="7943" max="7943" width="16.109375" style="41" customWidth="1"/>
    <col min="7944" max="7944" width="9.88671875" style="41" customWidth="1"/>
    <col min="7945" max="8192" width="9.109375" style="41"/>
    <col min="8193" max="8193" width="6.109375" style="41" customWidth="1"/>
    <col min="8194" max="8194" width="13.6640625" style="41" customWidth="1"/>
    <col min="8195" max="8195" width="14.88671875" style="41" customWidth="1"/>
    <col min="8196" max="8196" width="14.33203125" style="41" customWidth="1"/>
    <col min="8197" max="8197" width="12.6640625" style="41" customWidth="1"/>
    <col min="8198" max="8198" width="11.44140625" style="41" customWidth="1"/>
    <col min="8199" max="8199" width="16.109375" style="41" customWidth="1"/>
    <col min="8200" max="8200" width="9.88671875" style="41" customWidth="1"/>
    <col min="8201" max="8448" width="9.109375" style="41"/>
    <col min="8449" max="8449" width="6.109375" style="41" customWidth="1"/>
    <col min="8450" max="8450" width="13.6640625" style="41" customWidth="1"/>
    <col min="8451" max="8451" width="14.88671875" style="41" customWidth="1"/>
    <col min="8452" max="8452" width="14.33203125" style="41" customWidth="1"/>
    <col min="8453" max="8453" width="12.6640625" style="41" customWidth="1"/>
    <col min="8454" max="8454" width="11.44140625" style="41" customWidth="1"/>
    <col min="8455" max="8455" width="16.109375" style="41" customWidth="1"/>
    <col min="8456" max="8456" width="9.88671875" style="41" customWidth="1"/>
    <col min="8457" max="8704" width="9.109375" style="41"/>
    <col min="8705" max="8705" width="6.109375" style="41" customWidth="1"/>
    <col min="8706" max="8706" width="13.6640625" style="41" customWidth="1"/>
    <col min="8707" max="8707" width="14.88671875" style="41" customWidth="1"/>
    <col min="8708" max="8708" width="14.33203125" style="41" customWidth="1"/>
    <col min="8709" max="8709" width="12.6640625" style="41" customWidth="1"/>
    <col min="8710" max="8710" width="11.44140625" style="41" customWidth="1"/>
    <col min="8711" max="8711" width="16.109375" style="41" customWidth="1"/>
    <col min="8712" max="8712" width="9.88671875" style="41" customWidth="1"/>
    <col min="8713" max="8960" width="9.109375" style="41"/>
    <col min="8961" max="8961" width="6.109375" style="41" customWidth="1"/>
    <col min="8962" max="8962" width="13.6640625" style="41" customWidth="1"/>
    <col min="8963" max="8963" width="14.88671875" style="41" customWidth="1"/>
    <col min="8964" max="8964" width="14.33203125" style="41" customWidth="1"/>
    <col min="8965" max="8965" width="12.6640625" style="41" customWidth="1"/>
    <col min="8966" max="8966" width="11.44140625" style="41" customWidth="1"/>
    <col min="8967" max="8967" width="16.109375" style="41" customWidth="1"/>
    <col min="8968" max="8968" width="9.88671875" style="41" customWidth="1"/>
    <col min="8969" max="9216" width="9.109375" style="41"/>
    <col min="9217" max="9217" width="6.109375" style="41" customWidth="1"/>
    <col min="9218" max="9218" width="13.6640625" style="41" customWidth="1"/>
    <col min="9219" max="9219" width="14.88671875" style="41" customWidth="1"/>
    <col min="9220" max="9220" width="14.33203125" style="41" customWidth="1"/>
    <col min="9221" max="9221" width="12.6640625" style="41" customWidth="1"/>
    <col min="9222" max="9222" width="11.44140625" style="41" customWidth="1"/>
    <col min="9223" max="9223" width="16.109375" style="41" customWidth="1"/>
    <col min="9224" max="9224" width="9.88671875" style="41" customWidth="1"/>
    <col min="9225" max="9472" width="9.109375" style="41"/>
    <col min="9473" max="9473" width="6.109375" style="41" customWidth="1"/>
    <col min="9474" max="9474" width="13.6640625" style="41" customWidth="1"/>
    <col min="9475" max="9475" width="14.88671875" style="41" customWidth="1"/>
    <col min="9476" max="9476" width="14.33203125" style="41" customWidth="1"/>
    <col min="9477" max="9477" width="12.6640625" style="41" customWidth="1"/>
    <col min="9478" max="9478" width="11.44140625" style="41" customWidth="1"/>
    <col min="9479" max="9479" width="16.109375" style="41" customWidth="1"/>
    <col min="9480" max="9480" width="9.88671875" style="41" customWidth="1"/>
    <col min="9481" max="9728" width="9.109375" style="41"/>
    <col min="9729" max="9729" width="6.109375" style="41" customWidth="1"/>
    <col min="9730" max="9730" width="13.6640625" style="41" customWidth="1"/>
    <col min="9731" max="9731" width="14.88671875" style="41" customWidth="1"/>
    <col min="9732" max="9732" width="14.33203125" style="41" customWidth="1"/>
    <col min="9733" max="9733" width="12.6640625" style="41" customWidth="1"/>
    <col min="9734" max="9734" width="11.44140625" style="41" customWidth="1"/>
    <col min="9735" max="9735" width="16.109375" style="41" customWidth="1"/>
    <col min="9736" max="9736" width="9.88671875" style="41" customWidth="1"/>
    <col min="9737" max="9984" width="9.109375" style="41"/>
    <col min="9985" max="9985" width="6.109375" style="41" customWidth="1"/>
    <col min="9986" max="9986" width="13.6640625" style="41" customWidth="1"/>
    <col min="9987" max="9987" width="14.88671875" style="41" customWidth="1"/>
    <col min="9988" max="9988" width="14.33203125" style="41" customWidth="1"/>
    <col min="9989" max="9989" width="12.6640625" style="41" customWidth="1"/>
    <col min="9990" max="9990" width="11.44140625" style="41" customWidth="1"/>
    <col min="9991" max="9991" width="16.109375" style="41" customWidth="1"/>
    <col min="9992" max="9992" width="9.88671875" style="41" customWidth="1"/>
    <col min="9993" max="10240" width="9.109375" style="41"/>
    <col min="10241" max="10241" width="6.109375" style="41" customWidth="1"/>
    <col min="10242" max="10242" width="13.6640625" style="41" customWidth="1"/>
    <col min="10243" max="10243" width="14.88671875" style="41" customWidth="1"/>
    <col min="10244" max="10244" width="14.33203125" style="41" customWidth="1"/>
    <col min="10245" max="10245" width="12.6640625" style="41" customWidth="1"/>
    <col min="10246" max="10246" width="11.44140625" style="41" customWidth="1"/>
    <col min="10247" max="10247" width="16.109375" style="41" customWidth="1"/>
    <col min="10248" max="10248" width="9.88671875" style="41" customWidth="1"/>
    <col min="10249" max="10496" width="9.109375" style="41"/>
    <col min="10497" max="10497" width="6.109375" style="41" customWidth="1"/>
    <col min="10498" max="10498" width="13.6640625" style="41" customWidth="1"/>
    <col min="10499" max="10499" width="14.88671875" style="41" customWidth="1"/>
    <col min="10500" max="10500" width="14.33203125" style="41" customWidth="1"/>
    <col min="10501" max="10501" width="12.6640625" style="41" customWidth="1"/>
    <col min="10502" max="10502" width="11.44140625" style="41" customWidth="1"/>
    <col min="10503" max="10503" width="16.109375" style="41" customWidth="1"/>
    <col min="10504" max="10504" width="9.88671875" style="41" customWidth="1"/>
    <col min="10505" max="10752" width="9.109375" style="41"/>
    <col min="10753" max="10753" width="6.109375" style="41" customWidth="1"/>
    <col min="10754" max="10754" width="13.6640625" style="41" customWidth="1"/>
    <col min="10755" max="10755" width="14.88671875" style="41" customWidth="1"/>
    <col min="10756" max="10756" width="14.33203125" style="41" customWidth="1"/>
    <col min="10757" max="10757" width="12.6640625" style="41" customWidth="1"/>
    <col min="10758" max="10758" width="11.44140625" style="41" customWidth="1"/>
    <col min="10759" max="10759" width="16.109375" style="41" customWidth="1"/>
    <col min="10760" max="10760" width="9.88671875" style="41" customWidth="1"/>
    <col min="10761" max="11008" width="9.109375" style="41"/>
    <col min="11009" max="11009" width="6.109375" style="41" customWidth="1"/>
    <col min="11010" max="11010" width="13.6640625" style="41" customWidth="1"/>
    <col min="11011" max="11011" width="14.88671875" style="41" customWidth="1"/>
    <col min="11012" max="11012" width="14.33203125" style="41" customWidth="1"/>
    <col min="11013" max="11013" width="12.6640625" style="41" customWidth="1"/>
    <col min="11014" max="11014" width="11.44140625" style="41" customWidth="1"/>
    <col min="11015" max="11015" width="16.109375" style="41" customWidth="1"/>
    <col min="11016" max="11016" width="9.88671875" style="41" customWidth="1"/>
    <col min="11017" max="11264" width="9.109375" style="41"/>
    <col min="11265" max="11265" width="6.109375" style="41" customWidth="1"/>
    <col min="11266" max="11266" width="13.6640625" style="41" customWidth="1"/>
    <col min="11267" max="11267" width="14.88671875" style="41" customWidth="1"/>
    <col min="11268" max="11268" width="14.33203125" style="41" customWidth="1"/>
    <col min="11269" max="11269" width="12.6640625" style="41" customWidth="1"/>
    <col min="11270" max="11270" width="11.44140625" style="41" customWidth="1"/>
    <col min="11271" max="11271" width="16.109375" style="41" customWidth="1"/>
    <col min="11272" max="11272" width="9.88671875" style="41" customWidth="1"/>
    <col min="11273" max="11520" width="9.109375" style="41"/>
    <col min="11521" max="11521" width="6.109375" style="41" customWidth="1"/>
    <col min="11522" max="11522" width="13.6640625" style="41" customWidth="1"/>
    <col min="11523" max="11523" width="14.88671875" style="41" customWidth="1"/>
    <col min="11524" max="11524" width="14.33203125" style="41" customWidth="1"/>
    <col min="11525" max="11525" width="12.6640625" style="41" customWidth="1"/>
    <col min="11526" max="11526" width="11.44140625" style="41" customWidth="1"/>
    <col min="11527" max="11527" width="16.109375" style="41" customWidth="1"/>
    <col min="11528" max="11528" width="9.88671875" style="41" customWidth="1"/>
    <col min="11529" max="11776" width="9.109375" style="41"/>
    <col min="11777" max="11777" width="6.109375" style="41" customWidth="1"/>
    <col min="11778" max="11778" width="13.6640625" style="41" customWidth="1"/>
    <col min="11779" max="11779" width="14.88671875" style="41" customWidth="1"/>
    <col min="11780" max="11780" width="14.33203125" style="41" customWidth="1"/>
    <col min="11781" max="11781" width="12.6640625" style="41" customWidth="1"/>
    <col min="11782" max="11782" width="11.44140625" style="41" customWidth="1"/>
    <col min="11783" max="11783" width="16.109375" style="41" customWidth="1"/>
    <col min="11784" max="11784" width="9.88671875" style="41" customWidth="1"/>
    <col min="11785" max="12032" width="9.109375" style="41"/>
    <col min="12033" max="12033" width="6.109375" style="41" customWidth="1"/>
    <col min="12034" max="12034" width="13.6640625" style="41" customWidth="1"/>
    <col min="12035" max="12035" width="14.88671875" style="41" customWidth="1"/>
    <col min="12036" max="12036" width="14.33203125" style="41" customWidth="1"/>
    <col min="12037" max="12037" width="12.6640625" style="41" customWidth="1"/>
    <col min="12038" max="12038" width="11.44140625" style="41" customWidth="1"/>
    <col min="12039" max="12039" width="16.109375" style="41" customWidth="1"/>
    <col min="12040" max="12040" width="9.88671875" style="41" customWidth="1"/>
    <col min="12041" max="12288" width="9.109375" style="41"/>
    <col min="12289" max="12289" width="6.109375" style="41" customWidth="1"/>
    <col min="12290" max="12290" width="13.6640625" style="41" customWidth="1"/>
    <col min="12291" max="12291" width="14.88671875" style="41" customWidth="1"/>
    <col min="12292" max="12292" width="14.33203125" style="41" customWidth="1"/>
    <col min="12293" max="12293" width="12.6640625" style="41" customWidth="1"/>
    <col min="12294" max="12294" width="11.44140625" style="41" customWidth="1"/>
    <col min="12295" max="12295" width="16.109375" style="41" customWidth="1"/>
    <col min="12296" max="12296" width="9.88671875" style="41" customWidth="1"/>
    <col min="12297" max="12544" width="9.109375" style="41"/>
    <col min="12545" max="12545" width="6.109375" style="41" customWidth="1"/>
    <col min="12546" max="12546" width="13.6640625" style="41" customWidth="1"/>
    <col min="12547" max="12547" width="14.88671875" style="41" customWidth="1"/>
    <col min="12548" max="12548" width="14.33203125" style="41" customWidth="1"/>
    <col min="12549" max="12549" width="12.6640625" style="41" customWidth="1"/>
    <col min="12550" max="12550" width="11.44140625" style="41" customWidth="1"/>
    <col min="12551" max="12551" width="16.109375" style="41" customWidth="1"/>
    <col min="12552" max="12552" width="9.88671875" style="41" customWidth="1"/>
    <col min="12553" max="12800" width="9.109375" style="41"/>
    <col min="12801" max="12801" width="6.109375" style="41" customWidth="1"/>
    <col min="12802" max="12802" width="13.6640625" style="41" customWidth="1"/>
    <col min="12803" max="12803" width="14.88671875" style="41" customWidth="1"/>
    <col min="12804" max="12804" width="14.33203125" style="41" customWidth="1"/>
    <col min="12805" max="12805" width="12.6640625" style="41" customWidth="1"/>
    <col min="12806" max="12806" width="11.44140625" style="41" customWidth="1"/>
    <col min="12807" max="12807" width="16.109375" style="41" customWidth="1"/>
    <col min="12808" max="12808" width="9.88671875" style="41" customWidth="1"/>
    <col min="12809" max="13056" width="9.109375" style="41"/>
    <col min="13057" max="13057" width="6.109375" style="41" customWidth="1"/>
    <col min="13058" max="13058" width="13.6640625" style="41" customWidth="1"/>
    <col min="13059" max="13059" width="14.88671875" style="41" customWidth="1"/>
    <col min="13060" max="13060" width="14.33203125" style="41" customWidth="1"/>
    <col min="13061" max="13061" width="12.6640625" style="41" customWidth="1"/>
    <col min="13062" max="13062" width="11.44140625" style="41" customWidth="1"/>
    <col min="13063" max="13063" width="16.109375" style="41" customWidth="1"/>
    <col min="13064" max="13064" width="9.88671875" style="41" customWidth="1"/>
    <col min="13065" max="13312" width="9.109375" style="41"/>
    <col min="13313" max="13313" width="6.109375" style="41" customWidth="1"/>
    <col min="13314" max="13314" width="13.6640625" style="41" customWidth="1"/>
    <col min="13315" max="13315" width="14.88671875" style="41" customWidth="1"/>
    <col min="13316" max="13316" width="14.33203125" style="41" customWidth="1"/>
    <col min="13317" max="13317" width="12.6640625" style="41" customWidth="1"/>
    <col min="13318" max="13318" width="11.44140625" style="41" customWidth="1"/>
    <col min="13319" max="13319" width="16.109375" style="41" customWidth="1"/>
    <col min="13320" max="13320" width="9.88671875" style="41" customWidth="1"/>
    <col min="13321" max="13568" width="9.109375" style="41"/>
    <col min="13569" max="13569" width="6.109375" style="41" customWidth="1"/>
    <col min="13570" max="13570" width="13.6640625" style="41" customWidth="1"/>
    <col min="13571" max="13571" width="14.88671875" style="41" customWidth="1"/>
    <col min="13572" max="13572" width="14.33203125" style="41" customWidth="1"/>
    <col min="13573" max="13573" width="12.6640625" style="41" customWidth="1"/>
    <col min="13574" max="13574" width="11.44140625" style="41" customWidth="1"/>
    <col min="13575" max="13575" width="16.109375" style="41" customWidth="1"/>
    <col min="13576" max="13576" width="9.88671875" style="41" customWidth="1"/>
    <col min="13577" max="13824" width="9.109375" style="41"/>
    <col min="13825" max="13825" width="6.109375" style="41" customWidth="1"/>
    <col min="13826" max="13826" width="13.6640625" style="41" customWidth="1"/>
    <col min="13827" max="13827" width="14.88671875" style="41" customWidth="1"/>
    <col min="13828" max="13828" width="14.33203125" style="41" customWidth="1"/>
    <col min="13829" max="13829" width="12.6640625" style="41" customWidth="1"/>
    <col min="13830" max="13830" width="11.44140625" style="41" customWidth="1"/>
    <col min="13831" max="13831" width="16.109375" style="41" customWidth="1"/>
    <col min="13832" max="13832" width="9.88671875" style="41" customWidth="1"/>
    <col min="13833" max="14080" width="9.109375" style="41"/>
    <col min="14081" max="14081" width="6.109375" style="41" customWidth="1"/>
    <col min="14082" max="14082" width="13.6640625" style="41" customWidth="1"/>
    <col min="14083" max="14083" width="14.88671875" style="41" customWidth="1"/>
    <col min="14084" max="14084" width="14.33203125" style="41" customWidth="1"/>
    <col min="14085" max="14085" width="12.6640625" style="41" customWidth="1"/>
    <col min="14086" max="14086" width="11.44140625" style="41" customWidth="1"/>
    <col min="14087" max="14087" width="16.109375" style="41" customWidth="1"/>
    <col min="14088" max="14088" width="9.88671875" style="41" customWidth="1"/>
    <col min="14089" max="14336" width="9.109375" style="41"/>
    <col min="14337" max="14337" width="6.109375" style="41" customWidth="1"/>
    <col min="14338" max="14338" width="13.6640625" style="41" customWidth="1"/>
    <col min="14339" max="14339" width="14.88671875" style="41" customWidth="1"/>
    <col min="14340" max="14340" width="14.33203125" style="41" customWidth="1"/>
    <col min="14341" max="14341" width="12.6640625" style="41" customWidth="1"/>
    <col min="14342" max="14342" width="11.44140625" style="41" customWidth="1"/>
    <col min="14343" max="14343" width="16.109375" style="41" customWidth="1"/>
    <col min="14344" max="14344" width="9.88671875" style="41" customWidth="1"/>
    <col min="14345" max="14592" width="9.109375" style="41"/>
    <col min="14593" max="14593" width="6.109375" style="41" customWidth="1"/>
    <col min="14594" max="14594" width="13.6640625" style="41" customWidth="1"/>
    <col min="14595" max="14595" width="14.88671875" style="41" customWidth="1"/>
    <col min="14596" max="14596" width="14.33203125" style="41" customWidth="1"/>
    <col min="14597" max="14597" width="12.6640625" style="41" customWidth="1"/>
    <col min="14598" max="14598" width="11.44140625" style="41" customWidth="1"/>
    <col min="14599" max="14599" width="16.109375" style="41" customWidth="1"/>
    <col min="14600" max="14600" width="9.88671875" style="41" customWidth="1"/>
    <col min="14601" max="14848" width="9.109375" style="41"/>
    <col min="14849" max="14849" width="6.109375" style="41" customWidth="1"/>
    <col min="14850" max="14850" width="13.6640625" style="41" customWidth="1"/>
    <col min="14851" max="14851" width="14.88671875" style="41" customWidth="1"/>
    <col min="14852" max="14852" width="14.33203125" style="41" customWidth="1"/>
    <col min="14853" max="14853" width="12.6640625" style="41" customWidth="1"/>
    <col min="14854" max="14854" width="11.44140625" style="41" customWidth="1"/>
    <col min="14855" max="14855" width="16.109375" style="41" customWidth="1"/>
    <col min="14856" max="14856" width="9.88671875" style="41" customWidth="1"/>
    <col min="14857" max="15104" width="9.109375" style="41"/>
    <col min="15105" max="15105" width="6.109375" style="41" customWidth="1"/>
    <col min="15106" max="15106" width="13.6640625" style="41" customWidth="1"/>
    <col min="15107" max="15107" width="14.88671875" style="41" customWidth="1"/>
    <col min="15108" max="15108" width="14.33203125" style="41" customWidth="1"/>
    <col min="15109" max="15109" width="12.6640625" style="41" customWidth="1"/>
    <col min="15110" max="15110" width="11.44140625" style="41" customWidth="1"/>
    <col min="15111" max="15111" width="16.109375" style="41" customWidth="1"/>
    <col min="15112" max="15112" width="9.88671875" style="41" customWidth="1"/>
    <col min="15113" max="15360" width="9.109375" style="41"/>
    <col min="15361" max="15361" width="6.109375" style="41" customWidth="1"/>
    <col min="15362" max="15362" width="13.6640625" style="41" customWidth="1"/>
    <col min="15363" max="15363" width="14.88671875" style="41" customWidth="1"/>
    <col min="15364" max="15364" width="14.33203125" style="41" customWidth="1"/>
    <col min="15365" max="15365" width="12.6640625" style="41" customWidth="1"/>
    <col min="15366" max="15366" width="11.44140625" style="41" customWidth="1"/>
    <col min="15367" max="15367" width="16.109375" style="41" customWidth="1"/>
    <col min="15368" max="15368" width="9.88671875" style="41" customWidth="1"/>
    <col min="15369" max="15616" width="9.109375" style="41"/>
    <col min="15617" max="15617" width="6.109375" style="41" customWidth="1"/>
    <col min="15618" max="15618" width="13.6640625" style="41" customWidth="1"/>
    <col min="15619" max="15619" width="14.88671875" style="41" customWidth="1"/>
    <col min="15620" max="15620" width="14.33203125" style="41" customWidth="1"/>
    <col min="15621" max="15621" width="12.6640625" style="41" customWidth="1"/>
    <col min="15622" max="15622" width="11.44140625" style="41" customWidth="1"/>
    <col min="15623" max="15623" width="16.109375" style="41" customWidth="1"/>
    <col min="15624" max="15624" width="9.88671875" style="41" customWidth="1"/>
    <col min="15625" max="15872" width="9.109375" style="41"/>
    <col min="15873" max="15873" width="6.109375" style="41" customWidth="1"/>
    <col min="15874" max="15874" width="13.6640625" style="41" customWidth="1"/>
    <col min="15875" max="15875" width="14.88671875" style="41" customWidth="1"/>
    <col min="15876" max="15876" width="14.33203125" style="41" customWidth="1"/>
    <col min="15877" max="15877" width="12.6640625" style="41" customWidth="1"/>
    <col min="15878" max="15878" width="11.44140625" style="41" customWidth="1"/>
    <col min="15879" max="15879" width="16.109375" style="41" customWidth="1"/>
    <col min="15880" max="15880" width="9.88671875" style="41" customWidth="1"/>
    <col min="15881" max="16128" width="9.109375" style="41"/>
    <col min="16129" max="16129" width="6.109375" style="41" customWidth="1"/>
    <col min="16130" max="16130" width="13.6640625" style="41" customWidth="1"/>
    <col min="16131" max="16131" width="14.88671875" style="41" customWidth="1"/>
    <col min="16132" max="16132" width="14.33203125" style="41" customWidth="1"/>
    <col min="16133" max="16133" width="12.6640625" style="41" customWidth="1"/>
    <col min="16134" max="16134" width="11.44140625" style="41" customWidth="1"/>
    <col min="16135" max="16135" width="16.109375" style="41" customWidth="1"/>
    <col min="16136" max="16136" width="9.88671875" style="41" customWidth="1"/>
    <col min="16137" max="16384" width="9.109375" style="41"/>
  </cols>
  <sheetData>
    <row r="1" spans="1:12" ht="39.6" customHeight="1">
      <c r="A1" s="346" t="s">
        <v>188</v>
      </c>
      <c r="B1" s="346"/>
      <c r="C1" s="346"/>
      <c r="D1" s="346"/>
      <c r="E1" s="346"/>
      <c r="F1" s="346"/>
      <c r="G1" s="346"/>
      <c r="H1" s="346"/>
    </row>
    <row r="2" spans="1:12" ht="19.8" customHeight="1">
      <c r="A2" s="359" t="s">
        <v>231</v>
      </c>
      <c r="B2" s="359"/>
      <c r="C2" s="359"/>
      <c r="D2" s="359"/>
      <c r="E2" s="359"/>
      <c r="F2" s="359"/>
      <c r="G2" s="359"/>
      <c r="H2" s="359"/>
    </row>
    <row r="3" spans="1:12" ht="19.8" customHeight="1">
      <c r="A3" s="360" t="s">
        <v>207</v>
      </c>
      <c r="B3" s="360"/>
      <c r="C3" s="360"/>
      <c r="D3" s="360"/>
      <c r="E3" s="360"/>
      <c r="F3" s="360"/>
      <c r="G3" s="360"/>
      <c r="H3" s="360"/>
    </row>
    <row r="4" spans="1:12" ht="30.75" customHeight="1" thickBot="1">
      <c r="A4" s="361" t="s">
        <v>203</v>
      </c>
      <c r="B4" s="361"/>
      <c r="C4" s="361"/>
      <c r="D4" s="361"/>
      <c r="E4" s="361"/>
      <c r="F4" s="361"/>
      <c r="G4" s="361"/>
      <c r="H4" s="361"/>
    </row>
    <row r="5" spans="1:12" ht="66.599999999999994" thickBot="1">
      <c r="A5" s="146" t="s">
        <v>102</v>
      </c>
      <c r="B5" s="147" t="s">
        <v>39</v>
      </c>
      <c r="C5" s="42" t="s">
        <v>103</v>
      </c>
      <c r="D5" s="42" t="s">
        <v>104</v>
      </c>
      <c r="E5" s="42" t="s">
        <v>140</v>
      </c>
      <c r="F5" s="179" t="s">
        <v>141</v>
      </c>
    </row>
    <row r="6" spans="1:12" ht="13.8" thickBot="1">
      <c r="A6" s="148">
        <v>1</v>
      </c>
      <c r="B6" s="149">
        <v>2</v>
      </c>
      <c r="C6" s="149">
        <v>3</v>
      </c>
      <c r="D6" s="149">
        <v>4</v>
      </c>
      <c r="E6" s="149">
        <v>5</v>
      </c>
      <c r="F6" s="150" t="s">
        <v>142</v>
      </c>
    </row>
    <row r="7" spans="1:12" ht="18" customHeight="1">
      <c r="A7" s="151">
        <v>1</v>
      </c>
      <c r="B7" s="152">
        <v>45292</v>
      </c>
      <c r="C7" s="153">
        <v>2604516</v>
      </c>
      <c r="D7" s="153">
        <v>4175212</v>
      </c>
      <c r="E7" s="153">
        <v>6750525</v>
      </c>
      <c r="F7" s="154">
        <f>E7/D7</f>
        <v>1.6168101164683375</v>
      </c>
    </row>
    <row r="8" spans="1:12" ht="18" customHeight="1">
      <c r="A8" s="155">
        <v>2</v>
      </c>
      <c r="B8" s="156">
        <v>45323</v>
      </c>
      <c r="C8" s="158">
        <v>2219120</v>
      </c>
      <c r="D8" s="158">
        <v>4186087</v>
      </c>
      <c r="E8" s="158">
        <v>5102176</v>
      </c>
      <c r="F8" s="175">
        <f>E8/D8</f>
        <v>1.2188413666510036</v>
      </c>
    </row>
    <row r="9" spans="1:12" ht="18" customHeight="1" thickBot="1">
      <c r="A9" s="159">
        <v>3</v>
      </c>
      <c r="B9" s="160">
        <v>45352</v>
      </c>
      <c r="C9" s="162">
        <v>2728534</v>
      </c>
      <c r="D9" s="162">
        <v>4195196</v>
      </c>
      <c r="E9" s="162">
        <v>6899127</v>
      </c>
      <c r="F9" s="176">
        <f>E9/D9</f>
        <v>1.6445303151509489</v>
      </c>
    </row>
    <row r="10" spans="1:12" ht="31.5" customHeight="1" thickBot="1">
      <c r="A10" s="358" t="s">
        <v>204</v>
      </c>
      <c r="B10" s="358"/>
      <c r="C10" s="358"/>
      <c r="D10" s="358"/>
      <c r="E10" s="358"/>
      <c r="F10" s="358"/>
      <c r="G10" s="358"/>
      <c r="H10" s="358"/>
    </row>
    <row r="11" spans="1:12" ht="105" customHeight="1" thickBot="1">
      <c r="A11" s="146" t="s">
        <v>102</v>
      </c>
      <c r="B11" s="147" t="s">
        <v>39</v>
      </c>
      <c r="C11" s="163" t="s">
        <v>105</v>
      </c>
      <c r="D11" s="42" t="s">
        <v>106</v>
      </c>
      <c r="E11" s="42" t="s">
        <v>198</v>
      </c>
      <c r="F11" s="42" t="s">
        <v>104</v>
      </c>
      <c r="G11" s="164" t="s">
        <v>143</v>
      </c>
      <c r="H11" s="100" t="s">
        <v>144</v>
      </c>
    </row>
    <row r="12" spans="1:12" ht="13.8" thickBot="1">
      <c r="A12" s="148">
        <v>1</v>
      </c>
      <c r="B12" s="149">
        <v>2</v>
      </c>
      <c r="C12" s="149">
        <v>3</v>
      </c>
      <c r="D12" s="149">
        <v>4</v>
      </c>
      <c r="E12" s="149" t="s">
        <v>107</v>
      </c>
      <c r="F12" s="149">
        <v>6</v>
      </c>
      <c r="G12" s="165">
        <v>7</v>
      </c>
      <c r="H12" s="166" t="s">
        <v>145</v>
      </c>
      <c r="J12" s="44"/>
      <c r="K12" s="44"/>
      <c r="L12" s="44"/>
    </row>
    <row r="13" spans="1:12" ht="18" customHeight="1">
      <c r="A13" s="151">
        <v>1</v>
      </c>
      <c r="B13" s="152">
        <f>B7</f>
        <v>45292</v>
      </c>
      <c r="C13" s="137">
        <v>416.70277777777795</v>
      </c>
      <c r="D13" s="153">
        <f>C7</f>
        <v>2604516</v>
      </c>
      <c r="E13" s="173"/>
      <c r="F13" s="153">
        <f>D7</f>
        <v>4175212</v>
      </c>
      <c r="G13" s="174">
        <v>276146.76944444445</v>
      </c>
      <c r="H13" s="180">
        <f>G13/F13</f>
        <v>6.6139580324171429E-2</v>
      </c>
      <c r="J13" s="44"/>
      <c r="K13" s="47"/>
      <c r="L13" s="44"/>
    </row>
    <row r="14" spans="1:12" ht="18" customHeight="1">
      <c r="A14" s="155">
        <v>2</v>
      </c>
      <c r="B14" s="156">
        <f>B8</f>
        <v>45323</v>
      </c>
      <c r="C14" s="167">
        <v>311.80833333333328</v>
      </c>
      <c r="D14" s="157">
        <f>C8</f>
        <v>2219120</v>
      </c>
      <c r="E14" s="168"/>
      <c r="F14" s="158">
        <f>D8</f>
        <v>4186087</v>
      </c>
      <c r="G14" s="169">
        <v>194419.33680555556</v>
      </c>
      <c r="H14" s="181">
        <f>G14/F14</f>
        <v>4.6444170129659408E-2</v>
      </c>
      <c r="J14" s="44"/>
      <c r="K14" s="44"/>
      <c r="L14" s="44"/>
    </row>
    <row r="15" spans="1:12" ht="18" customHeight="1" thickBot="1">
      <c r="A15" s="159">
        <v>3</v>
      </c>
      <c r="B15" s="160">
        <f>B9</f>
        <v>45352</v>
      </c>
      <c r="C15" s="170">
        <v>407.15972222222223</v>
      </c>
      <c r="D15" s="161">
        <f>C9</f>
        <v>2728534</v>
      </c>
      <c r="E15" s="170"/>
      <c r="F15" s="162">
        <f>D9</f>
        <v>4195196</v>
      </c>
      <c r="G15" s="182">
        <v>228701.71874999997</v>
      </c>
      <c r="H15" s="183">
        <f>G15/F15</f>
        <v>5.4515145120752395E-2</v>
      </c>
      <c r="K15" s="48"/>
    </row>
    <row r="16" spans="1:12" ht="29.25" customHeight="1" thickBot="1">
      <c r="A16" s="358" t="s">
        <v>113</v>
      </c>
      <c r="B16" s="358"/>
      <c r="C16" s="358"/>
      <c r="D16" s="358"/>
      <c r="E16" s="358"/>
      <c r="F16" s="358"/>
      <c r="G16" s="358"/>
      <c r="H16" s="358"/>
    </row>
    <row r="17" spans="1:8" ht="95.4" thickBot="1">
      <c r="A17" s="146" t="s">
        <v>102</v>
      </c>
      <c r="B17" s="147" t="s">
        <v>39</v>
      </c>
      <c r="C17" s="163" t="s">
        <v>109</v>
      </c>
      <c r="D17" s="163" t="s">
        <v>110</v>
      </c>
      <c r="E17" s="163" t="s">
        <v>146</v>
      </c>
      <c r="F17" s="163" t="s">
        <v>111</v>
      </c>
      <c r="G17" s="42" t="s">
        <v>147</v>
      </c>
      <c r="H17" s="179" t="s">
        <v>148</v>
      </c>
    </row>
    <row r="18" spans="1:8" ht="13.8" thickBot="1">
      <c r="A18" s="171">
        <v>1</v>
      </c>
      <c r="B18" s="172">
        <v>2</v>
      </c>
      <c r="C18" s="172">
        <v>3</v>
      </c>
      <c r="D18" s="172">
        <v>4</v>
      </c>
      <c r="E18" s="172" t="s">
        <v>107</v>
      </c>
      <c r="F18" s="172">
        <v>6</v>
      </c>
      <c r="G18" s="172">
        <v>7</v>
      </c>
      <c r="H18" s="178" t="s">
        <v>145</v>
      </c>
    </row>
    <row r="19" spans="1:8" ht="18" customHeight="1">
      <c r="A19" s="151">
        <v>1</v>
      </c>
      <c r="B19" s="152">
        <f>B13</f>
        <v>45292</v>
      </c>
      <c r="C19" s="153">
        <v>17768</v>
      </c>
      <c r="D19" s="153">
        <v>3670865</v>
      </c>
      <c r="E19" s="153"/>
      <c r="F19" s="153">
        <f>D7</f>
        <v>4175212</v>
      </c>
      <c r="G19" s="153">
        <v>18703716</v>
      </c>
      <c r="H19" s="154">
        <f>G19/F19</f>
        <v>4.4797045036276</v>
      </c>
    </row>
    <row r="20" spans="1:8" ht="18" customHeight="1">
      <c r="A20" s="155">
        <v>2</v>
      </c>
      <c r="B20" s="156">
        <f>B14</f>
        <v>45323</v>
      </c>
      <c r="C20" s="158">
        <v>15912</v>
      </c>
      <c r="D20" s="158">
        <v>3520088</v>
      </c>
      <c r="E20" s="158"/>
      <c r="F20" s="158">
        <f>D8</f>
        <v>4186087</v>
      </c>
      <c r="G20" s="158">
        <v>13509887</v>
      </c>
      <c r="H20" s="175">
        <f>G20/F20</f>
        <v>3.2273306789849325</v>
      </c>
    </row>
    <row r="21" spans="1:8" ht="18" customHeight="1" thickBot="1">
      <c r="A21" s="159">
        <v>3</v>
      </c>
      <c r="B21" s="160">
        <f>B15</f>
        <v>45352</v>
      </c>
      <c r="C21" s="162">
        <v>22857</v>
      </c>
      <c r="D21" s="162">
        <v>3718223</v>
      </c>
      <c r="E21" s="162"/>
      <c r="F21" s="162">
        <f>D9</f>
        <v>4195196</v>
      </c>
      <c r="G21" s="162">
        <v>18299612</v>
      </c>
      <c r="H21" s="176">
        <f>G21/F21</f>
        <v>4.3620398188785456</v>
      </c>
    </row>
    <row r="23" spans="1:8" ht="14.25" customHeight="1">
      <c r="B23" s="46"/>
      <c r="C23" s="345"/>
      <c r="D23" s="345"/>
      <c r="E23" s="345"/>
      <c r="F23" s="345"/>
      <c r="G23" s="345"/>
      <c r="H23" s="345"/>
    </row>
  </sheetData>
  <mergeCells count="7">
    <mergeCell ref="A16:H16"/>
    <mergeCell ref="C23:H23"/>
    <mergeCell ref="A1:H1"/>
    <mergeCell ref="A2:H2"/>
    <mergeCell ref="A3:H3"/>
    <mergeCell ref="A4:H4"/>
    <mergeCell ref="A10:H10"/>
  </mergeCells>
  <printOptions horizontalCentered="1" verticalCentered="1"/>
  <pageMargins left="0.25" right="0.25" top="0.25" bottom="0.25" header="0" footer="0"/>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view="pageBreakPreview" zoomScale="115" zoomScaleNormal="100" zoomScaleSheetLayoutView="115" workbookViewId="0">
      <selection activeCell="G4" sqref="G4:I9"/>
    </sheetView>
  </sheetViews>
  <sheetFormatPr defaultRowHeight="13.2"/>
  <cols>
    <col min="1" max="1" width="6.33203125" customWidth="1"/>
    <col min="2" max="2" width="58.109375" customWidth="1"/>
    <col min="3" max="3" width="16.5546875" customWidth="1"/>
    <col min="4" max="4" width="16.44140625" customWidth="1"/>
    <col min="7" max="7" width="25" bestFit="1" customWidth="1"/>
    <col min="8" max="8" width="23.6640625" bestFit="1" customWidth="1"/>
    <col min="9" max="9" width="12.5546875" bestFit="1" customWidth="1"/>
    <col min="10" max="10" width="11.21875" bestFit="1" customWidth="1"/>
    <col min="257" max="257" width="6.33203125" customWidth="1"/>
    <col min="258" max="258" width="58.109375" customWidth="1"/>
    <col min="259" max="259" width="16.5546875" customWidth="1"/>
    <col min="260" max="260" width="16.44140625" customWidth="1"/>
    <col min="513" max="513" width="6.33203125" customWidth="1"/>
    <col min="514" max="514" width="58.109375" customWidth="1"/>
    <col min="515" max="515" width="16.5546875" customWidth="1"/>
    <col min="516" max="516" width="16.44140625" customWidth="1"/>
    <col min="769" max="769" width="6.33203125" customWidth="1"/>
    <col min="770" max="770" width="58.109375" customWidth="1"/>
    <col min="771" max="771" width="16.5546875" customWidth="1"/>
    <col min="772" max="772" width="16.44140625" customWidth="1"/>
    <col min="1025" max="1025" width="6.33203125" customWidth="1"/>
    <col min="1026" max="1026" width="58.109375" customWidth="1"/>
    <col min="1027" max="1027" width="16.5546875" customWidth="1"/>
    <col min="1028" max="1028" width="16.44140625" customWidth="1"/>
    <col min="1281" max="1281" width="6.33203125" customWidth="1"/>
    <col min="1282" max="1282" width="58.109375" customWidth="1"/>
    <col min="1283" max="1283" width="16.5546875" customWidth="1"/>
    <col min="1284" max="1284" width="16.44140625" customWidth="1"/>
    <col min="1537" max="1537" width="6.33203125" customWidth="1"/>
    <col min="1538" max="1538" width="58.109375" customWidth="1"/>
    <col min="1539" max="1539" width="16.5546875" customWidth="1"/>
    <col min="1540" max="1540" width="16.44140625" customWidth="1"/>
    <col min="1793" max="1793" width="6.33203125" customWidth="1"/>
    <col min="1794" max="1794" width="58.109375" customWidth="1"/>
    <col min="1795" max="1795" width="16.5546875" customWidth="1"/>
    <col min="1796" max="1796" width="16.44140625" customWidth="1"/>
    <col min="2049" max="2049" width="6.33203125" customWidth="1"/>
    <col min="2050" max="2050" width="58.109375" customWidth="1"/>
    <col min="2051" max="2051" width="16.5546875" customWidth="1"/>
    <col min="2052" max="2052" width="16.44140625" customWidth="1"/>
    <col min="2305" max="2305" width="6.33203125" customWidth="1"/>
    <col min="2306" max="2306" width="58.109375" customWidth="1"/>
    <col min="2307" max="2307" width="16.5546875" customWidth="1"/>
    <col min="2308" max="2308" width="16.44140625" customWidth="1"/>
    <col min="2561" max="2561" width="6.33203125" customWidth="1"/>
    <col min="2562" max="2562" width="58.109375" customWidth="1"/>
    <col min="2563" max="2563" width="16.5546875" customWidth="1"/>
    <col min="2564" max="2564" width="16.44140625" customWidth="1"/>
    <col min="2817" max="2817" width="6.33203125" customWidth="1"/>
    <col min="2818" max="2818" width="58.109375" customWidth="1"/>
    <col min="2819" max="2819" width="16.5546875" customWidth="1"/>
    <col min="2820" max="2820" width="16.44140625" customWidth="1"/>
    <col min="3073" max="3073" width="6.33203125" customWidth="1"/>
    <col min="3074" max="3074" width="58.109375" customWidth="1"/>
    <col min="3075" max="3075" width="16.5546875" customWidth="1"/>
    <col min="3076" max="3076" width="16.44140625" customWidth="1"/>
    <col min="3329" max="3329" width="6.33203125" customWidth="1"/>
    <col min="3330" max="3330" width="58.109375" customWidth="1"/>
    <col min="3331" max="3331" width="16.5546875" customWidth="1"/>
    <col min="3332" max="3332" width="16.44140625" customWidth="1"/>
    <col min="3585" max="3585" width="6.33203125" customWidth="1"/>
    <col min="3586" max="3586" width="58.109375" customWidth="1"/>
    <col min="3587" max="3587" width="16.5546875" customWidth="1"/>
    <col min="3588" max="3588" width="16.44140625" customWidth="1"/>
    <col min="3841" max="3841" width="6.33203125" customWidth="1"/>
    <col min="3842" max="3842" width="58.109375" customWidth="1"/>
    <col min="3843" max="3843" width="16.5546875" customWidth="1"/>
    <col min="3844" max="3844" width="16.44140625" customWidth="1"/>
    <col min="4097" max="4097" width="6.33203125" customWidth="1"/>
    <col min="4098" max="4098" width="58.109375" customWidth="1"/>
    <col min="4099" max="4099" width="16.5546875" customWidth="1"/>
    <col min="4100" max="4100" width="16.44140625" customWidth="1"/>
    <col min="4353" max="4353" width="6.33203125" customWidth="1"/>
    <col min="4354" max="4354" width="58.109375" customWidth="1"/>
    <col min="4355" max="4355" width="16.5546875" customWidth="1"/>
    <col min="4356" max="4356" width="16.44140625" customWidth="1"/>
    <col min="4609" max="4609" width="6.33203125" customWidth="1"/>
    <col min="4610" max="4610" width="58.109375" customWidth="1"/>
    <col min="4611" max="4611" width="16.5546875" customWidth="1"/>
    <col min="4612" max="4612" width="16.44140625" customWidth="1"/>
    <col min="4865" max="4865" width="6.33203125" customWidth="1"/>
    <col min="4866" max="4866" width="58.109375" customWidth="1"/>
    <col min="4867" max="4867" width="16.5546875" customWidth="1"/>
    <col min="4868" max="4868" width="16.44140625" customWidth="1"/>
    <col min="5121" max="5121" width="6.33203125" customWidth="1"/>
    <col min="5122" max="5122" width="58.109375" customWidth="1"/>
    <col min="5123" max="5123" width="16.5546875" customWidth="1"/>
    <col min="5124" max="5124" width="16.44140625" customWidth="1"/>
    <col min="5377" max="5377" width="6.33203125" customWidth="1"/>
    <col min="5378" max="5378" width="58.109375" customWidth="1"/>
    <col min="5379" max="5379" width="16.5546875" customWidth="1"/>
    <col min="5380" max="5380" width="16.44140625" customWidth="1"/>
    <col min="5633" max="5633" width="6.33203125" customWidth="1"/>
    <col min="5634" max="5634" width="58.109375" customWidth="1"/>
    <col min="5635" max="5635" width="16.5546875" customWidth="1"/>
    <col min="5636" max="5636" width="16.44140625" customWidth="1"/>
    <col min="5889" max="5889" width="6.33203125" customWidth="1"/>
    <col min="5890" max="5890" width="58.109375" customWidth="1"/>
    <col min="5891" max="5891" width="16.5546875" customWidth="1"/>
    <col min="5892" max="5892" width="16.44140625" customWidth="1"/>
    <col min="6145" max="6145" width="6.33203125" customWidth="1"/>
    <col min="6146" max="6146" width="58.109375" customWidth="1"/>
    <col min="6147" max="6147" width="16.5546875" customWidth="1"/>
    <col min="6148" max="6148" width="16.44140625" customWidth="1"/>
    <col min="6401" max="6401" width="6.33203125" customWidth="1"/>
    <col min="6402" max="6402" width="58.109375" customWidth="1"/>
    <col min="6403" max="6403" width="16.5546875" customWidth="1"/>
    <col min="6404" max="6404" width="16.44140625" customWidth="1"/>
    <col min="6657" max="6657" width="6.33203125" customWidth="1"/>
    <col min="6658" max="6658" width="58.109375" customWidth="1"/>
    <col min="6659" max="6659" width="16.5546875" customWidth="1"/>
    <col min="6660" max="6660" width="16.44140625" customWidth="1"/>
    <col min="6913" max="6913" width="6.33203125" customWidth="1"/>
    <col min="6914" max="6914" width="58.109375" customWidth="1"/>
    <col min="6915" max="6915" width="16.5546875" customWidth="1"/>
    <col min="6916" max="6916" width="16.44140625" customWidth="1"/>
    <col min="7169" max="7169" width="6.33203125" customWidth="1"/>
    <col min="7170" max="7170" width="58.109375" customWidth="1"/>
    <col min="7171" max="7171" width="16.5546875" customWidth="1"/>
    <col min="7172" max="7172" width="16.44140625" customWidth="1"/>
    <col min="7425" max="7425" width="6.33203125" customWidth="1"/>
    <col min="7426" max="7426" width="58.109375" customWidth="1"/>
    <col min="7427" max="7427" width="16.5546875" customWidth="1"/>
    <col min="7428" max="7428" width="16.44140625" customWidth="1"/>
    <col min="7681" max="7681" width="6.33203125" customWidth="1"/>
    <col min="7682" max="7682" width="58.109375" customWidth="1"/>
    <col min="7683" max="7683" width="16.5546875" customWidth="1"/>
    <col min="7684" max="7684" width="16.44140625" customWidth="1"/>
    <col min="7937" max="7937" width="6.33203125" customWidth="1"/>
    <col min="7938" max="7938" width="58.109375" customWidth="1"/>
    <col min="7939" max="7939" width="16.5546875" customWidth="1"/>
    <col min="7940" max="7940" width="16.44140625" customWidth="1"/>
    <col min="8193" max="8193" width="6.33203125" customWidth="1"/>
    <col min="8194" max="8194" width="58.109375" customWidth="1"/>
    <col min="8195" max="8195" width="16.5546875" customWidth="1"/>
    <col min="8196" max="8196" width="16.44140625" customWidth="1"/>
    <col min="8449" max="8449" width="6.33203125" customWidth="1"/>
    <col min="8450" max="8450" width="58.109375" customWidth="1"/>
    <col min="8451" max="8451" width="16.5546875" customWidth="1"/>
    <col min="8452" max="8452" width="16.44140625" customWidth="1"/>
    <col min="8705" max="8705" width="6.33203125" customWidth="1"/>
    <col min="8706" max="8706" width="58.109375" customWidth="1"/>
    <col min="8707" max="8707" width="16.5546875" customWidth="1"/>
    <col min="8708" max="8708" width="16.44140625" customWidth="1"/>
    <col min="8961" max="8961" width="6.33203125" customWidth="1"/>
    <col min="8962" max="8962" width="58.109375" customWidth="1"/>
    <col min="8963" max="8963" width="16.5546875" customWidth="1"/>
    <col min="8964" max="8964" width="16.44140625" customWidth="1"/>
    <col min="9217" max="9217" width="6.33203125" customWidth="1"/>
    <col min="9218" max="9218" width="58.109375" customWidth="1"/>
    <col min="9219" max="9219" width="16.5546875" customWidth="1"/>
    <col min="9220" max="9220" width="16.44140625" customWidth="1"/>
    <col min="9473" max="9473" width="6.33203125" customWidth="1"/>
    <col min="9474" max="9474" width="58.109375" customWidth="1"/>
    <col min="9475" max="9475" width="16.5546875" customWidth="1"/>
    <col min="9476" max="9476" width="16.44140625" customWidth="1"/>
    <col min="9729" max="9729" width="6.33203125" customWidth="1"/>
    <col min="9730" max="9730" width="58.109375" customWidth="1"/>
    <col min="9731" max="9731" width="16.5546875" customWidth="1"/>
    <col min="9732" max="9732" width="16.44140625" customWidth="1"/>
    <col min="9985" max="9985" width="6.33203125" customWidth="1"/>
    <col min="9986" max="9986" width="58.109375" customWidth="1"/>
    <col min="9987" max="9987" width="16.5546875" customWidth="1"/>
    <col min="9988" max="9988" width="16.44140625" customWidth="1"/>
    <col min="10241" max="10241" width="6.33203125" customWidth="1"/>
    <col min="10242" max="10242" width="58.109375" customWidth="1"/>
    <col min="10243" max="10243" width="16.5546875" customWidth="1"/>
    <col min="10244" max="10244" width="16.44140625" customWidth="1"/>
    <col min="10497" max="10497" width="6.33203125" customWidth="1"/>
    <col min="10498" max="10498" width="58.109375" customWidth="1"/>
    <col min="10499" max="10499" width="16.5546875" customWidth="1"/>
    <col min="10500" max="10500" width="16.44140625" customWidth="1"/>
    <col min="10753" max="10753" width="6.33203125" customWidth="1"/>
    <col min="10754" max="10754" width="58.109375" customWidth="1"/>
    <col min="10755" max="10755" width="16.5546875" customWidth="1"/>
    <col min="10756" max="10756" width="16.44140625" customWidth="1"/>
    <col min="11009" max="11009" width="6.33203125" customWidth="1"/>
    <col min="11010" max="11010" width="58.109375" customWidth="1"/>
    <col min="11011" max="11011" width="16.5546875" customWidth="1"/>
    <col min="11012" max="11012" width="16.44140625" customWidth="1"/>
    <col min="11265" max="11265" width="6.33203125" customWidth="1"/>
    <col min="11266" max="11266" width="58.109375" customWidth="1"/>
    <col min="11267" max="11267" width="16.5546875" customWidth="1"/>
    <col min="11268" max="11268" width="16.44140625" customWidth="1"/>
    <col min="11521" max="11521" width="6.33203125" customWidth="1"/>
    <col min="11522" max="11522" width="58.109375" customWidth="1"/>
    <col min="11523" max="11523" width="16.5546875" customWidth="1"/>
    <col min="11524" max="11524" width="16.44140625" customWidth="1"/>
    <col min="11777" max="11777" width="6.33203125" customWidth="1"/>
    <col min="11778" max="11778" width="58.109375" customWidth="1"/>
    <col min="11779" max="11779" width="16.5546875" customWidth="1"/>
    <col min="11780" max="11780" width="16.44140625" customWidth="1"/>
    <col min="12033" max="12033" width="6.33203125" customWidth="1"/>
    <col min="12034" max="12034" width="58.109375" customWidth="1"/>
    <col min="12035" max="12035" width="16.5546875" customWidth="1"/>
    <col min="12036" max="12036" width="16.44140625" customWidth="1"/>
    <col min="12289" max="12289" width="6.33203125" customWidth="1"/>
    <col min="12290" max="12290" width="58.109375" customWidth="1"/>
    <col min="12291" max="12291" width="16.5546875" customWidth="1"/>
    <col min="12292" max="12292" width="16.44140625" customWidth="1"/>
    <col min="12545" max="12545" width="6.33203125" customWidth="1"/>
    <col min="12546" max="12546" width="58.109375" customWidth="1"/>
    <col min="12547" max="12547" width="16.5546875" customWidth="1"/>
    <col min="12548" max="12548" width="16.44140625" customWidth="1"/>
    <col min="12801" max="12801" width="6.33203125" customWidth="1"/>
    <col min="12802" max="12802" width="58.109375" customWidth="1"/>
    <col min="12803" max="12803" width="16.5546875" customWidth="1"/>
    <col min="12804" max="12804" width="16.44140625" customWidth="1"/>
    <col min="13057" max="13057" width="6.33203125" customWidth="1"/>
    <col min="13058" max="13058" width="58.109375" customWidth="1"/>
    <col min="13059" max="13059" width="16.5546875" customWidth="1"/>
    <col min="13060" max="13060" width="16.44140625" customWidth="1"/>
    <col min="13313" max="13313" width="6.33203125" customWidth="1"/>
    <col min="13314" max="13314" width="58.109375" customWidth="1"/>
    <col min="13315" max="13315" width="16.5546875" customWidth="1"/>
    <col min="13316" max="13316" width="16.44140625" customWidth="1"/>
    <col min="13569" max="13569" width="6.33203125" customWidth="1"/>
    <col min="13570" max="13570" width="58.109375" customWidth="1"/>
    <col min="13571" max="13571" width="16.5546875" customWidth="1"/>
    <col min="13572" max="13572" width="16.44140625" customWidth="1"/>
    <col min="13825" max="13825" width="6.33203125" customWidth="1"/>
    <col min="13826" max="13826" width="58.109375" customWidth="1"/>
    <col min="13827" max="13827" width="16.5546875" customWidth="1"/>
    <col min="13828" max="13828" width="16.44140625" customWidth="1"/>
    <col min="14081" max="14081" width="6.33203125" customWidth="1"/>
    <col min="14082" max="14082" width="58.109375" customWidth="1"/>
    <col min="14083" max="14083" width="16.5546875" customWidth="1"/>
    <col min="14084" max="14084" width="16.44140625" customWidth="1"/>
    <col min="14337" max="14337" width="6.33203125" customWidth="1"/>
    <col min="14338" max="14338" width="58.109375" customWidth="1"/>
    <col min="14339" max="14339" width="16.5546875" customWidth="1"/>
    <col min="14340" max="14340" width="16.44140625" customWidth="1"/>
    <col min="14593" max="14593" width="6.33203125" customWidth="1"/>
    <col min="14594" max="14594" width="58.109375" customWidth="1"/>
    <col min="14595" max="14595" width="16.5546875" customWidth="1"/>
    <col min="14596" max="14596" width="16.44140625" customWidth="1"/>
    <col min="14849" max="14849" width="6.33203125" customWidth="1"/>
    <col min="14850" max="14850" width="58.109375" customWidth="1"/>
    <col min="14851" max="14851" width="16.5546875" customWidth="1"/>
    <col min="14852" max="14852" width="16.44140625" customWidth="1"/>
    <col min="15105" max="15105" width="6.33203125" customWidth="1"/>
    <col min="15106" max="15106" width="58.109375" customWidth="1"/>
    <col min="15107" max="15107" width="16.5546875" customWidth="1"/>
    <col min="15108" max="15108" width="16.44140625" customWidth="1"/>
    <col min="15361" max="15361" width="6.33203125" customWidth="1"/>
    <col min="15362" max="15362" width="58.109375" customWidth="1"/>
    <col min="15363" max="15363" width="16.5546875" customWidth="1"/>
    <col min="15364" max="15364" width="16.44140625" customWidth="1"/>
    <col min="15617" max="15617" width="6.33203125" customWidth="1"/>
    <col min="15618" max="15618" width="58.109375" customWidth="1"/>
    <col min="15619" max="15619" width="16.5546875" customWidth="1"/>
    <col min="15620" max="15620" width="16.44140625" customWidth="1"/>
    <col min="15873" max="15873" width="6.33203125" customWidth="1"/>
    <col min="15874" max="15874" width="58.109375" customWidth="1"/>
    <col min="15875" max="15875" width="16.5546875" customWidth="1"/>
    <col min="15876" max="15876" width="16.44140625" customWidth="1"/>
    <col min="16129" max="16129" width="6.33203125" customWidth="1"/>
    <col min="16130" max="16130" width="58.109375" customWidth="1"/>
    <col min="16131" max="16131" width="16.5546875" customWidth="1"/>
    <col min="16132" max="16132" width="16.44140625" customWidth="1"/>
  </cols>
  <sheetData>
    <row r="1" spans="1:10" s="253" customFormat="1" ht="27" customHeight="1">
      <c r="A1" s="362" t="s">
        <v>579</v>
      </c>
      <c r="B1" s="363"/>
      <c r="C1" s="363"/>
      <c r="D1" s="364"/>
      <c r="E1" s="252"/>
    </row>
    <row r="2" spans="1:10" s="253" customFormat="1" ht="27" customHeight="1">
      <c r="A2" s="365" t="s">
        <v>580</v>
      </c>
      <c r="B2" s="366"/>
      <c r="C2" s="366"/>
      <c r="D2" s="367"/>
      <c r="E2" s="252"/>
    </row>
    <row r="3" spans="1:10" s="253" customFormat="1" ht="27" customHeight="1" thickBot="1">
      <c r="A3" s="368" t="s">
        <v>581</v>
      </c>
      <c r="B3" s="369"/>
      <c r="C3" s="369"/>
      <c r="D3" s="370"/>
      <c r="E3" s="254" t="s">
        <v>582</v>
      </c>
    </row>
    <row r="4" spans="1:10" s="259" customFormat="1" ht="44.25" customHeight="1">
      <c r="A4" s="255" t="s">
        <v>583</v>
      </c>
      <c r="B4" s="256" t="s">
        <v>584</v>
      </c>
      <c r="C4" s="257" t="s">
        <v>43</v>
      </c>
      <c r="D4" s="258">
        <f>31417.25-15455.634</f>
        <v>15961.616</v>
      </c>
      <c r="E4" s="254" t="s">
        <v>585</v>
      </c>
      <c r="G4" s="308"/>
      <c r="H4" s="308"/>
      <c r="I4" s="308"/>
    </row>
    <row r="5" spans="1:10" s="259" customFormat="1" ht="44.25" customHeight="1">
      <c r="A5" s="260" t="s">
        <v>586</v>
      </c>
      <c r="B5" s="261" t="s">
        <v>587</v>
      </c>
      <c r="C5" s="262" t="s">
        <v>44</v>
      </c>
      <c r="D5" s="263">
        <f>3590.245-1637.944</f>
        <v>1952.3009999999999</v>
      </c>
      <c r="E5" s="254" t="s">
        <v>588</v>
      </c>
      <c r="G5" s="308"/>
      <c r="H5" s="308"/>
      <c r="I5" s="308"/>
    </row>
    <row r="6" spans="1:10" s="259" customFormat="1" ht="44.25" customHeight="1">
      <c r="A6" s="260" t="s">
        <v>589</v>
      </c>
      <c r="B6" s="261" t="s">
        <v>590</v>
      </c>
      <c r="C6" s="262" t="s">
        <v>591</v>
      </c>
      <c r="D6" s="263">
        <f>26511.634-12681.152</f>
        <v>13830.481999999998</v>
      </c>
      <c r="E6" s="254" t="s">
        <v>592</v>
      </c>
      <c r="G6" s="308"/>
      <c r="H6" s="308"/>
      <c r="I6" s="308"/>
    </row>
    <row r="7" spans="1:10" s="259" customFormat="1" ht="44.25" customHeight="1">
      <c r="A7" s="260" t="s">
        <v>593</v>
      </c>
      <c r="B7" s="261" t="s">
        <v>594</v>
      </c>
      <c r="C7" s="262" t="s">
        <v>595</v>
      </c>
      <c r="D7" s="263">
        <f>D5+D6</f>
        <v>15782.782999999998</v>
      </c>
      <c r="E7" s="254" t="s">
        <v>596</v>
      </c>
      <c r="G7" s="308"/>
      <c r="H7" s="308"/>
      <c r="I7" s="308"/>
    </row>
    <row r="8" spans="1:10" s="259" customFormat="1" ht="44.25" customHeight="1">
      <c r="A8" s="260" t="s">
        <v>597</v>
      </c>
      <c r="B8" s="261" t="s">
        <v>598</v>
      </c>
      <c r="C8" s="262" t="s">
        <v>599</v>
      </c>
      <c r="D8" s="264">
        <f>D4-D7</f>
        <v>178.83300000000236</v>
      </c>
      <c r="G8" s="308"/>
      <c r="H8" s="308"/>
      <c r="I8" s="308"/>
      <c r="J8" s="308"/>
    </row>
    <row r="9" spans="1:10" s="259" customFormat="1" ht="44.25" customHeight="1" thickBot="1">
      <c r="A9" s="265" t="s">
        <v>600</v>
      </c>
      <c r="B9" s="266" t="s">
        <v>601</v>
      </c>
      <c r="C9" s="267" t="s">
        <v>602</v>
      </c>
      <c r="D9" s="268">
        <f>D8*100/D4</f>
        <v>1.1203940753868677</v>
      </c>
      <c r="G9" s="309"/>
      <c r="H9" s="309"/>
    </row>
  </sheetData>
  <mergeCells count="3">
    <mergeCell ref="A1:D1"/>
    <mergeCell ref="A2:D2"/>
    <mergeCell ref="A3:D3"/>
  </mergeCells>
  <printOptions horizontalCentered="1" verticalCentered="1"/>
  <pageMargins left="0" right="0" top="0" bottom="0" header="0" footer="0"/>
  <pageSetup paperSize="9" scale="1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AL300"/>
  <sheetViews>
    <sheetView view="pageBreakPreview" zoomScaleSheetLayoutView="100" workbookViewId="0">
      <selection activeCell="J6" sqref="J6"/>
    </sheetView>
  </sheetViews>
  <sheetFormatPr defaultRowHeight="13.2"/>
  <cols>
    <col min="1" max="1" width="15.33203125" customWidth="1"/>
    <col min="2" max="2" width="19.5546875" customWidth="1"/>
    <col min="3" max="3" width="18.44140625" customWidth="1"/>
    <col min="4" max="4" width="18.33203125" customWidth="1"/>
    <col min="5" max="5" width="20.6640625" customWidth="1"/>
    <col min="6" max="6" width="17.88671875" customWidth="1"/>
    <col min="10" max="10" width="12.44140625" bestFit="1" customWidth="1"/>
  </cols>
  <sheetData>
    <row r="1" spans="1:38" ht="66" customHeight="1">
      <c r="A1" s="371" t="s">
        <v>188</v>
      </c>
      <c r="B1" s="371"/>
      <c r="C1" s="371"/>
      <c r="D1" s="371"/>
      <c r="E1" s="371"/>
      <c r="F1" s="37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6">
      <c r="A2" s="372" t="s">
        <v>217</v>
      </c>
      <c r="B2" s="372"/>
      <c r="C2" s="372"/>
      <c r="D2" s="372"/>
      <c r="E2" s="372"/>
      <c r="F2" s="37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15.6">
      <c r="A3" s="372" t="s">
        <v>171</v>
      </c>
      <c r="B3" s="372"/>
      <c r="C3" s="372"/>
      <c r="D3" s="372"/>
      <c r="E3" s="372"/>
      <c r="F3" s="37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75.75" customHeight="1">
      <c r="A4" s="76" t="s">
        <v>48</v>
      </c>
      <c r="B4" s="76" t="s">
        <v>173</v>
      </c>
      <c r="C4" s="76" t="s">
        <v>174</v>
      </c>
      <c r="D4" s="76" t="s">
        <v>49</v>
      </c>
      <c r="E4" s="76" t="s">
        <v>50</v>
      </c>
      <c r="F4" s="76" t="s">
        <v>175</v>
      </c>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31.5" customHeight="1">
      <c r="A5" s="76"/>
      <c r="B5" s="76">
        <v>1</v>
      </c>
      <c r="C5" s="76">
        <v>2</v>
      </c>
      <c r="D5" s="76" t="s">
        <v>51</v>
      </c>
      <c r="E5" s="76">
        <v>4</v>
      </c>
      <c r="F5" s="76" t="s">
        <v>52</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46.5" customHeight="1">
      <c r="A6" s="76" t="s">
        <v>53</v>
      </c>
      <c r="B6" s="40">
        <v>13010</v>
      </c>
      <c r="C6" s="40">
        <v>16544</v>
      </c>
      <c r="D6" s="69">
        <f>B6+C6</f>
        <v>29554</v>
      </c>
      <c r="E6" s="40">
        <v>14602</v>
      </c>
      <c r="F6" s="69">
        <f>D6-E6</f>
        <v>14952</v>
      </c>
      <c r="G6" s="1"/>
      <c r="H6" s="1"/>
      <c r="I6" s="1"/>
      <c r="J6" s="1"/>
      <c r="K6" s="1"/>
      <c r="L6" s="1"/>
      <c r="M6" s="1"/>
      <c r="N6" s="1"/>
      <c r="O6" s="1"/>
      <c r="P6" s="1"/>
      <c r="Q6" s="1"/>
      <c r="R6" s="1"/>
      <c r="S6" s="1"/>
      <c r="T6" s="1"/>
      <c r="U6" s="1"/>
      <c r="V6" s="1"/>
      <c r="W6" s="1"/>
      <c r="X6" s="1"/>
      <c r="Y6" s="1"/>
      <c r="Z6" s="1"/>
      <c r="AA6" s="1"/>
      <c r="AB6" s="1"/>
      <c r="AC6" s="1"/>
      <c r="AD6" s="1"/>
      <c r="AE6" s="1"/>
      <c r="AF6" s="1"/>
      <c r="AG6" s="1"/>
    </row>
    <row r="7" spans="1:38" ht="46.5" customHeight="1">
      <c r="A7" s="76" t="s">
        <v>54</v>
      </c>
      <c r="B7" s="40">
        <v>2748</v>
      </c>
      <c r="C7" s="40">
        <v>6825</v>
      </c>
      <c r="D7" s="69">
        <f>B7+C7</f>
        <v>9573</v>
      </c>
      <c r="E7" s="40">
        <v>9573</v>
      </c>
      <c r="F7" s="69">
        <f>D7-E7</f>
        <v>0</v>
      </c>
      <c r="G7" s="1"/>
      <c r="H7" s="1"/>
      <c r="I7" s="1"/>
      <c r="J7" s="1"/>
      <c r="K7" s="1"/>
      <c r="L7" s="1"/>
      <c r="M7" s="1"/>
      <c r="N7" s="1"/>
      <c r="O7" s="1"/>
      <c r="P7" s="1"/>
      <c r="Q7" s="1"/>
      <c r="R7" s="1"/>
      <c r="S7" s="1"/>
      <c r="T7" s="1"/>
      <c r="U7" s="1"/>
      <c r="V7" s="1"/>
      <c r="W7" s="1"/>
      <c r="X7" s="1"/>
      <c r="Y7" s="1"/>
      <c r="Z7" s="1"/>
      <c r="AA7" s="1"/>
      <c r="AB7" s="1"/>
      <c r="AC7" s="1"/>
      <c r="AD7" s="1"/>
      <c r="AE7" s="1"/>
      <c r="AF7" s="1"/>
      <c r="AG7" s="1"/>
    </row>
    <row r="8" spans="1:38" ht="27.75" customHeight="1">
      <c r="A8" s="77" t="s">
        <v>99</v>
      </c>
      <c r="B8" s="74">
        <f>B6+B7</f>
        <v>15758</v>
      </c>
      <c r="C8" s="74">
        <f>C6+C7</f>
        <v>23369</v>
      </c>
      <c r="D8" s="74">
        <f t="shared" ref="D8:F8" si="0">D6+D7</f>
        <v>39127</v>
      </c>
      <c r="E8" s="74">
        <f>E6+E7</f>
        <v>24175</v>
      </c>
      <c r="F8" s="74">
        <f t="shared" si="0"/>
        <v>14952</v>
      </c>
      <c r="G8" s="1"/>
      <c r="H8" s="1"/>
      <c r="I8" s="1"/>
      <c r="J8" s="1"/>
      <c r="K8" s="1"/>
      <c r="L8" s="1"/>
      <c r="M8" s="1"/>
      <c r="N8" s="1"/>
      <c r="O8" s="1"/>
      <c r="P8" s="1"/>
      <c r="Q8" s="1"/>
      <c r="R8" s="1"/>
      <c r="S8" s="1"/>
      <c r="T8" s="1"/>
      <c r="U8" s="1"/>
      <c r="V8" s="1"/>
      <c r="W8" s="1"/>
      <c r="X8" s="1"/>
      <c r="Y8" s="1"/>
      <c r="Z8" s="1"/>
      <c r="AA8" s="1"/>
      <c r="AB8" s="1"/>
      <c r="AC8" s="1"/>
      <c r="AD8" s="1"/>
      <c r="AE8" s="1"/>
      <c r="AF8" s="1"/>
      <c r="AG8" s="1"/>
    </row>
    <row r="9" spans="1:38" ht="13.8">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8"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8"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sheetData>
  <mergeCells count="3">
    <mergeCell ref="A1:F1"/>
    <mergeCell ref="A3:F3"/>
    <mergeCell ref="A2:F2"/>
  </mergeCells>
  <phoneticPr fontId="12" type="noConversion"/>
  <printOptions horizontalCentered="1" verticalCentered="1"/>
  <pageMargins left="0" right="0" top="0" bottom="0" header="0" footer="0"/>
  <pageSetup paperSize="9" scale="11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7"/>
  <sheetViews>
    <sheetView view="pageBreakPreview" zoomScaleNormal="100" zoomScaleSheetLayoutView="100" workbookViewId="0">
      <selection activeCell="N14" sqref="N14"/>
    </sheetView>
  </sheetViews>
  <sheetFormatPr defaultRowHeight="13.2"/>
  <cols>
    <col min="1" max="1" width="5.88671875" customWidth="1"/>
    <col min="2" max="2" width="11.6640625" customWidth="1"/>
    <col min="3" max="3" width="13.88671875" customWidth="1"/>
    <col min="4" max="4" width="15.5546875" customWidth="1"/>
    <col min="5" max="5" width="15" customWidth="1"/>
    <col min="6" max="7" width="14.33203125" customWidth="1"/>
    <col min="8" max="8" width="15.44140625" customWidth="1"/>
    <col min="9" max="9" width="14.33203125" customWidth="1"/>
    <col min="10" max="10" width="12.6640625" customWidth="1"/>
    <col min="11" max="11" width="15.33203125" customWidth="1"/>
    <col min="13" max="13" width="12.44140625" customWidth="1"/>
    <col min="257" max="257" width="5.88671875" customWidth="1"/>
    <col min="258" max="258" width="11.6640625" customWidth="1"/>
    <col min="259" max="259" width="13.88671875" customWidth="1"/>
    <col min="260" max="260" width="15.5546875" customWidth="1"/>
    <col min="261" max="261" width="15" customWidth="1"/>
    <col min="262" max="263" width="14.33203125" customWidth="1"/>
    <col min="264" max="264" width="15.44140625" customWidth="1"/>
    <col min="265" max="265" width="14.33203125" customWidth="1"/>
    <col min="266" max="266" width="12.6640625" customWidth="1"/>
    <col min="267" max="267" width="15.33203125" customWidth="1"/>
    <col min="269" max="269" width="12.44140625" customWidth="1"/>
    <col min="513" max="513" width="5.88671875" customWidth="1"/>
    <col min="514" max="514" width="11.6640625" customWidth="1"/>
    <col min="515" max="515" width="13.88671875" customWidth="1"/>
    <col min="516" max="516" width="15.5546875" customWidth="1"/>
    <col min="517" max="517" width="15" customWidth="1"/>
    <col min="518" max="519" width="14.33203125" customWidth="1"/>
    <col min="520" max="520" width="15.44140625" customWidth="1"/>
    <col min="521" max="521" width="14.33203125" customWidth="1"/>
    <col min="522" max="522" width="12.6640625" customWidth="1"/>
    <col min="523" max="523" width="15.33203125" customWidth="1"/>
    <col min="525" max="525" width="12.44140625" customWidth="1"/>
    <col min="769" max="769" width="5.88671875" customWidth="1"/>
    <col min="770" max="770" width="11.6640625" customWidth="1"/>
    <col min="771" max="771" width="13.88671875" customWidth="1"/>
    <col min="772" max="772" width="15.5546875" customWidth="1"/>
    <col min="773" max="773" width="15" customWidth="1"/>
    <col min="774" max="775" width="14.33203125" customWidth="1"/>
    <col min="776" max="776" width="15.44140625" customWidth="1"/>
    <col min="777" max="777" width="14.33203125" customWidth="1"/>
    <col min="778" max="778" width="12.6640625" customWidth="1"/>
    <col min="779" max="779" width="15.33203125" customWidth="1"/>
    <col min="781" max="781" width="12.44140625" customWidth="1"/>
    <col min="1025" max="1025" width="5.88671875" customWidth="1"/>
    <col min="1026" max="1026" width="11.6640625" customWidth="1"/>
    <col min="1027" max="1027" width="13.88671875" customWidth="1"/>
    <col min="1028" max="1028" width="15.5546875" customWidth="1"/>
    <col min="1029" max="1029" width="15" customWidth="1"/>
    <col min="1030" max="1031" width="14.33203125" customWidth="1"/>
    <col min="1032" max="1032" width="15.44140625" customWidth="1"/>
    <col min="1033" max="1033" width="14.33203125" customWidth="1"/>
    <col min="1034" max="1034" width="12.6640625" customWidth="1"/>
    <col min="1035" max="1035" width="15.33203125" customWidth="1"/>
    <col min="1037" max="1037" width="12.44140625" customWidth="1"/>
    <col min="1281" max="1281" width="5.88671875" customWidth="1"/>
    <col min="1282" max="1282" width="11.6640625" customWidth="1"/>
    <col min="1283" max="1283" width="13.88671875" customWidth="1"/>
    <col min="1284" max="1284" width="15.5546875" customWidth="1"/>
    <col min="1285" max="1285" width="15" customWidth="1"/>
    <col min="1286" max="1287" width="14.33203125" customWidth="1"/>
    <col min="1288" max="1288" width="15.44140625" customWidth="1"/>
    <col min="1289" max="1289" width="14.33203125" customWidth="1"/>
    <col min="1290" max="1290" width="12.6640625" customWidth="1"/>
    <col min="1291" max="1291" width="15.33203125" customWidth="1"/>
    <col min="1293" max="1293" width="12.44140625" customWidth="1"/>
    <col min="1537" max="1537" width="5.88671875" customWidth="1"/>
    <col min="1538" max="1538" width="11.6640625" customWidth="1"/>
    <col min="1539" max="1539" width="13.88671875" customWidth="1"/>
    <col min="1540" max="1540" width="15.5546875" customWidth="1"/>
    <col min="1541" max="1541" width="15" customWidth="1"/>
    <col min="1542" max="1543" width="14.33203125" customWidth="1"/>
    <col min="1544" max="1544" width="15.44140625" customWidth="1"/>
    <col min="1545" max="1545" width="14.33203125" customWidth="1"/>
    <col min="1546" max="1546" width="12.6640625" customWidth="1"/>
    <col min="1547" max="1547" width="15.33203125" customWidth="1"/>
    <col min="1549" max="1549" width="12.44140625" customWidth="1"/>
    <col min="1793" max="1793" width="5.88671875" customWidth="1"/>
    <col min="1794" max="1794" width="11.6640625" customWidth="1"/>
    <col min="1795" max="1795" width="13.88671875" customWidth="1"/>
    <col min="1796" max="1796" width="15.5546875" customWidth="1"/>
    <col min="1797" max="1797" width="15" customWidth="1"/>
    <col min="1798" max="1799" width="14.33203125" customWidth="1"/>
    <col min="1800" max="1800" width="15.44140625" customWidth="1"/>
    <col min="1801" max="1801" width="14.33203125" customWidth="1"/>
    <col min="1802" max="1802" width="12.6640625" customWidth="1"/>
    <col min="1803" max="1803" width="15.33203125" customWidth="1"/>
    <col min="1805" max="1805" width="12.44140625" customWidth="1"/>
    <col min="2049" max="2049" width="5.88671875" customWidth="1"/>
    <col min="2050" max="2050" width="11.6640625" customWidth="1"/>
    <col min="2051" max="2051" width="13.88671875" customWidth="1"/>
    <col min="2052" max="2052" width="15.5546875" customWidth="1"/>
    <col min="2053" max="2053" width="15" customWidth="1"/>
    <col min="2054" max="2055" width="14.33203125" customWidth="1"/>
    <col min="2056" max="2056" width="15.44140625" customWidth="1"/>
    <col min="2057" max="2057" width="14.33203125" customWidth="1"/>
    <col min="2058" max="2058" width="12.6640625" customWidth="1"/>
    <col min="2059" max="2059" width="15.33203125" customWidth="1"/>
    <col min="2061" max="2061" width="12.44140625" customWidth="1"/>
    <col min="2305" max="2305" width="5.88671875" customWidth="1"/>
    <col min="2306" max="2306" width="11.6640625" customWidth="1"/>
    <col min="2307" max="2307" width="13.88671875" customWidth="1"/>
    <col min="2308" max="2308" width="15.5546875" customWidth="1"/>
    <col min="2309" max="2309" width="15" customWidth="1"/>
    <col min="2310" max="2311" width="14.33203125" customWidth="1"/>
    <col min="2312" max="2312" width="15.44140625" customWidth="1"/>
    <col min="2313" max="2313" width="14.33203125" customWidth="1"/>
    <col min="2314" max="2314" width="12.6640625" customWidth="1"/>
    <col min="2315" max="2315" width="15.33203125" customWidth="1"/>
    <col min="2317" max="2317" width="12.44140625" customWidth="1"/>
    <col min="2561" max="2561" width="5.88671875" customWidth="1"/>
    <col min="2562" max="2562" width="11.6640625" customWidth="1"/>
    <col min="2563" max="2563" width="13.88671875" customWidth="1"/>
    <col min="2564" max="2564" width="15.5546875" customWidth="1"/>
    <col min="2565" max="2565" width="15" customWidth="1"/>
    <col min="2566" max="2567" width="14.33203125" customWidth="1"/>
    <col min="2568" max="2568" width="15.44140625" customWidth="1"/>
    <col min="2569" max="2569" width="14.33203125" customWidth="1"/>
    <col min="2570" max="2570" width="12.6640625" customWidth="1"/>
    <col min="2571" max="2571" width="15.33203125" customWidth="1"/>
    <col min="2573" max="2573" width="12.44140625" customWidth="1"/>
    <col min="2817" max="2817" width="5.88671875" customWidth="1"/>
    <col min="2818" max="2818" width="11.6640625" customWidth="1"/>
    <col min="2819" max="2819" width="13.88671875" customWidth="1"/>
    <col min="2820" max="2820" width="15.5546875" customWidth="1"/>
    <col min="2821" max="2821" width="15" customWidth="1"/>
    <col min="2822" max="2823" width="14.33203125" customWidth="1"/>
    <col min="2824" max="2824" width="15.44140625" customWidth="1"/>
    <col min="2825" max="2825" width="14.33203125" customWidth="1"/>
    <col min="2826" max="2826" width="12.6640625" customWidth="1"/>
    <col min="2827" max="2827" width="15.33203125" customWidth="1"/>
    <col min="2829" max="2829" width="12.44140625" customWidth="1"/>
    <col min="3073" max="3073" width="5.88671875" customWidth="1"/>
    <col min="3074" max="3074" width="11.6640625" customWidth="1"/>
    <col min="3075" max="3075" width="13.88671875" customWidth="1"/>
    <col min="3076" max="3076" width="15.5546875" customWidth="1"/>
    <col min="3077" max="3077" width="15" customWidth="1"/>
    <col min="3078" max="3079" width="14.33203125" customWidth="1"/>
    <col min="3080" max="3080" width="15.44140625" customWidth="1"/>
    <col min="3081" max="3081" width="14.33203125" customWidth="1"/>
    <col min="3082" max="3082" width="12.6640625" customWidth="1"/>
    <col min="3083" max="3083" width="15.33203125" customWidth="1"/>
    <col min="3085" max="3085" width="12.44140625" customWidth="1"/>
    <col min="3329" max="3329" width="5.88671875" customWidth="1"/>
    <col min="3330" max="3330" width="11.6640625" customWidth="1"/>
    <col min="3331" max="3331" width="13.88671875" customWidth="1"/>
    <col min="3332" max="3332" width="15.5546875" customWidth="1"/>
    <col min="3333" max="3333" width="15" customWidth="1"/>
    <col min="3334" max="3335" width="14.33203125" customWidth="1"/>
    <col min="3336" max="3336" width="15.44140625" customWidth="1"/>
    <col min="3337" max="3337" width="14.33203125" customWidth="1"/>
    <col min="3338" max="3338" width="12.6640625" customWidth="1"/>
    <col min="3339" max="3339" width="15.33203125" customWidth="1"/>
    <col min="3341" max="3341" width="12.44140625" customWidth="1"/>
    <col min="3585" max="3585" width="5.88671875" customWidth="1"/>
    <col min="3586" max="3586" width="11.6640625" customWidth="1"/>
    <col min="3587" max="3587" width="13.88671875" customWidth="1"/>
    <col min="3588" max="3588" width="15.5546875" customWidth="1"/>
    <col min="3589" max="3589" width="15" customWidth="1"/>
    <col min="3590" max="3591" width="14.33203125" customWidth="1"/>
    <col min="3592" max="3592" width="15.44140625" customWidth="1"/>
    <col min="3593" max="3593" width="14.33203125" customWidth="1"/>
    <col min="3594" max="3594" width="12.6640625" customWidth="1"/>
    <col min="3595" max="3595" width="15.33203125" customWidth="1"/>
    <col min="3597" max="3597" width="12.44140625" customWidth="1"/>
    <col min="3841" max="3841" width="5.88671875" customWidth="1"/>
    <col min="3842" max="3842" width="11.6640625" customWidth="1"/>
    <col min="3843" max="3843" width="13.88671875" customWidth="1"/>
    <col min="3844" max="3844" width="15.5546875" customWidth="1"/>
    <col min="3845" max="3845" width="15" customWidth="1"/>
    <col min="3846" max="3847" width="14.33203125" customWidth="1"/>
    <col min="3848" max="3848" width="15.44140625" customWidth="1"/>
    <col min="3849" max="3849" width="14.33203125" customWidth="1"/>
    <col min="3850" max="3850" width="12.6640625" customWidth="1"/>
    <col min="3851" max="3851" width="15.33203125" customWidth="1"/>
    <col min="3853" max="3853" width="12.44140625" customWidth="1"/>
    <col min="4097" max="4097" width="5.88671875" customWidth="1"/>
    <col min="4098" max="4098" width="11.6640625" customWidth="1"/>
    <col min="4099" max="4099" width="13.88671875" customWidth="1"/>
    <col min="4100" max="4100" width="15.5546875" customWidth="1"/>
    <col min="4101" max="4101" width="15" customWidth="1"/>
    <col min="4102" max="4103" width="14.33203125" customWidth="1"/>
    <col min="4104" max="4104" width="15.44140625" customWidth="1"/>
    <col min="4105" max="4105" width="14.33203125" customWidth="1"/>
    <col min="4106" max="4106" width="12.6640625" customWidth="1"/>
    <col min="4107" max="4107" width="15.33203125" customWidth="1"/>
    <col min="4109" max="4109" width="12.44140625" customWidth="1"/>
    <col min="4353" max="4353" width="5.88671875" customWidth="1"/>
    <col min="4354" max="4354" width="11.6640625" customWidth="1"/>
    <col min="4355" max="4355" width="13.88671875" customWidth="1"/>
    <col min="4356" max="4356" width="15.5546875" customWidth="1"/>
    <col min="4357" max="4357" width="15" customWidth="1"/>
    <col min="4358" max="4359" width="14.33203125" customWidth="1"/>
    <col min="4360" max="4360" width="15.44140625" customWidth="1"/>
    <col min="4361" max="4361" width="14.33203125" customWidth="1"/>
    <col min="4362" max="4362" width="12.6640625" customWidth="1"/>
    <col min="4363" max="4363" width="15.33203125" customWidth="1"/>
    <col min="4365" max="4365" width="12.44140625" customWidth="1"/>
    <col min="4609" max="4609" width="5.88671875" customWidth="1"/>
    <col min="4610" max="4610" width="11.6640625" customWidth="1"/>
    <col min="4611" max="4611" width="13.88671875" customWidth="1"/>
    <col min="4612" max="4612" width="15.5546875" customWidth="1"/>
    <col min="4613" max="4613" width="15" customWidth="1"/>
    <col min="4614" max="4615" width="14.33203125" customWidth="1"/>
    <col min="4616" max="4616" width="15.44140625" customWidth="1"/>
    <col min="4617" max="4617" width="14.33203125" customWidth="1"/>
    <col min="4618" max="4618" width="12.6640625" customWidth="1"/>
    <col min="4619" max="4619" width="15.33203125" customWidth="1"/>
    <col min="4621" max="4621" width="12.44140625" customWidth="1"/>
    <col min="4865" max="4865" width="5.88671875" customWidth="1"/>
    <col min="4866" max="4866" width="11.6640625" customWidth="1"/>
    <col min="4867" max="4867" width="13.88671875" customWidth="1"/>
    <col min="4868" max="4868" width="15.5546875" customWidth="1"/>
    <col min="4869" max="4869" width="15" customWidth="1"/>
    <col min="4870" max="4871" width="14.33203125" customWidth="1"/>
    <col min="4872" max="4872" width="15.44140625" customWidth="1"/>
    <col min="4873" max="4873" width="14.33203125" customWidth="1"/>
    <col min="4874" max="4874" width="12.6640625" customWidth="1"/>
    <col min="4875" max="4875" width="15.33203125" customWidth="1"/>
    <col min="4877" max="4877" width="12.44140625" customWidth="1"/>
    <col min="5121" max="5121" width="5.88671875" customWidth="1"/>
    <col min="5122" max="5122" width="11.6640625" customWidth="1"/>
    <col min="5123" max="5123" width="13.88671875" customWidth="1"/>
    <col min="5124" max="5124" width="15.5546875" customWidth="1"/>
    <col min="5125" max="5125" width="15" customWidth="1"/>
    <col min="5126" max="5127" width="14.33203125" customWidth="1"/>
    <col min="5128" max="5128" width="15.44140625" customWidth="1"/>
    <col min="5129" max="5129" width="14.33203125" customWidth="1"/>
    <col min="5130" max="5130" width="12.6640625" customWidth="1"/>
    <col min="5131" max="5131" width="15.33203125" customWidth="1"/>
    <col min="5133" max="5133" width="12.44140625" customWidth="1"/>
    <col min="5377" max="5377" width="5.88671875" customWidth="1"/>
    <col min="5378" max="5378" width="11.6640625" customWidth="1"/>
    <col min="5379" max="5379" width="13.88671875" customWidth="1"/>
    <col min="5380" max="5380" width="15.5546875" customWidth="1"/>
    <col min="5381" max="5381" width="15" customWidth="1"/>
    <col min="5382" max="5383" width="14.33203125" customWidth="1"/>
    <col min="5384" max="5384" width="15.44140625" customWidth="1"/>
    <col min="5385" max="5385" width="14.33203125" customWidth="1"/>
    <col min="5386" max="5386" width="12.6640625" customWidth="1"/>
    <col min="5387" max="5387" width="15.33203125" customWidth="1"/>
    <col min="5389" max="5389" width="12.44140625" customWidth="1"/>
    <col min="5633" max="5633" width="5.88671875" customWidth="1"/>
    <col min="5634" max="5634" width="11.6640625" customWidth="1"/>
    <col min="5635" max="5635" width="13.88671875" customWidth="1"/>
    <col min="5636" max="5636" width="15.5546875" customWidth="1"/>
    <col min="5637" max="5637" width="15" customWidth="1"/>
    <col min="5638" max="5639" width="14.33203125" customWidth="1"/>
    <col min="5640" max="5640" width="15.44140625" customWidth="1"/>
    <col min="5641" max="5641" width="14.33203125" customWidth="1"/>
    <col min="5642" max="5642" width="12.6640625" customWidth="1"/>
    <col min="5643" max="5643" width="15.33203125" customWidth="1"/>
    <col min="5645" max="5645" width="12.44140625" customWidth="1"/>
    <col min="5889" max="5889" width="5.88671875" customWidth="1"/>
    <col min="5890" max="5890" width="11.6640625" customWidth="1"/>
    <col min="5891" max="5891" width="13.88671875" customWidth="1"/>
    <col min="5892" max="5892" width="15.5546875" customWidth="1"/>
    <col min="5893" max="5893" width="15" customWidth="1"/>
    <col min="5894" max="5895" width="14.33203125" customWidth="1"/>
    <col min="5896" max="5896" width="15.44140625" customWidth="1"/>
    <col min="5897" max="5897" width="14.33203125" customWidth="1"/>
    <col min="5898" max="5898" width="12.6640625" customWidth="1"/>
    <col min="5899" max="5899" width="15.33203125" customWidth="1"/>
    <col min="5901" max="5901" width="12.44140625" customWidth="1"/>
    <col min="6145" max="6145" width="5.88671875" customWidth="1"/>
    <col min="6146" max="6146" width="11.6640625" customWidth="1"/>
    <col min="6147" max="6147" width="13.88671875" customWidth="1"/>
    <col min="6148" max="6148" width="15.5546875" customWidth="1"/>
    <col min="6149" max="6149" width="15" customWidth="1"/>
    <col min="6150" max="6151" width="14.33203125" customWidth="1"/>
    <col min="6152" max="6152" width="15.44140625" customWidth="1"/>
    <col min="6153" max="6153" width="14.33203125" customWidth="1"/>
    <col min="6154" max="6154" width="12.6640625" customWidth="1"/>
    <col min="6155" max="6155" width="15.33203125" customWidth="1"/>
    <col min="6157" max="6157" width="12.44140625" customWidth="1"/>
    <col min="6401" max="6401" width="5.88671875" customWidth="1"/>
    <col min="6402" max="6402" width="11.6640625" customWidth="1"/>
    <col min="6403" max="6403" width="13.88671875" customWidth="1"/>
    <col min="6404" max="6404" width="15.5546875" customWidth="1"/>
    <col min="6405" max="6405" width="15" customWidth="1"/>
    <col min="6406" max="6407" width="14.33203125" customWidth="1"/>
    <col min="6408" max="6408" width="15.44140625" customWidth="1"/>
    <col min="6409" max="6409" width="14.33203125" customWidth="1"/>
    <col min="6410" max="6410" width="12.6640625" customWidth="1"/>
    <col min="6411" max="6411" width="15.33203125" customWidth="1"/>
    <col min="6413" max="6413" width="12.44140625" customWidth="1"/>
    <col min="6657" max="6657" width="5.88671875" customWidth="1"/>
    <col min="6658" max="6658" width="11.6640625" customWidth="1"/>
    <col min="6659" max="6659" width="13.88671875" customWidth="1"/>
    <col min="6660" max="6660" width="15.5546875" customWidth="1"/>
    <col min="6661" max="6661" width="15" customWidth="1"/>
    <col min="6662" max="6663" width="14.33203125" customWidth="1"/>
    <col min="6664" max="6664" width="15.44140625" customWidth="1"/>
    <col min="6665" max="6665" width="14.33203125" customWidth="1"/>
    <col min="6666" max="6666" width="12.6640625" customWidth="1"/>
    <col min="6667" max="6667" width="15.33203125" customWidth="1"/>
    <col min="6669" max="6669" width="12.44140625" customWidth="1"/>
    <col min="6913" max="6913" width="5.88671875" customWidth="1"/>
    <col min="6914" max="6914" width="11.6640625" customWidth="1"/>
    <col min="6915" max="6915" width="13.88671875" customWidth="1"/>
    <col min="6916" max="6916" width="15.5546875" customWidth="1"/>
    <col min="6917" max="6917" width="15" customWidth="1"/>
    <col min="6918" max="6919" width="14.33203125" customWidth="1"/>
    <col min="6920" max="6920" width="15.44140625" customWidth="1"/>
    <col min="6921" max="6921" width="14.33203125" customWidth="1"/>
    <col min="6922" max="6922" width="12.6640625" customWidth="1"/>
    <col min="6923" max="6923" width="15.33203125" customWidth="1"/>
    <col min="6925" max="6925" width="12.44140625" customWidth="1"/>
    <col min="7169" max="7169" width="5.88671875" customWidth="1"/>
    <col min="7170" max="7170" width="11.6640625" customWidth="1"/>
    <col min="7171" max="7171" width="13.88671875" customWidth="1"/>
    <col min="7172" max="7172" width="15.5546875" customWidth="1"/>
    <col min="7173" max="7173" width="15" customWidth="1"/>
    <col min="7174" max="7175" width="14.33203125" customWidth="1"/>
    <col min="7176" max="7176" width="15.44140625" customWidth="1"/>
    <col min="7177" max="7177" width="14.33203125" customWidth="1"/>
    <col min="7178" max="7178" width="12.6640625" customWidth="1"/>
    <col min="7179" max="7179" width="15.33203125" customWidth="1"/>
    <col min="7181" max="7181" width="12.44140625" customWidth="1"/>
    <col min="7425" max="7425" width="5.88671875" customWidth="1"/>
    <col min="7426" max="7426" width="11.6640625" customWidth="1"/>
    <col min="7427" max="7427" width="13.88671875" customWidth="1"/>
    <col min="7428" max="7428" width="15.5546875" customWidth="1"/>
    <col min="7429" max="7429" width="15" customWidth="1"/>
    <col min="7430" max="7431" width="14.33203125" customWidth="1"/>
    <col min="7432" max="7432" width="15.44140625" customWidth="1"/>
    <col min="7433" max="7433" width="14.33203125" customWidth="1"/>
    <col min="7434" max="7434" width="12.6640625" customWidth="1"/>
    <col min="7435" max="7435" width="15.33203125" customWidth="1"/>
    <col min="7437" max="7437" width="12.44140625" customWidth="1"/>
    <col min="7681" max="7681" width="5.88671875" customWidth="1"/>
    <col min="7682" max="7682" width="11.6640625" customWidth="1"/>
    <col min="7683" max="7683" width="13.88671875" customWidth="1"/>
    <col min="7684" max="7684" width="15.5546875" customWidth="1"/>
    <col min="7685" max="7685" width="15" customWidth="1"/>
    <col min="7686" max="7687" width="14.33203125" customWidth="1"/>
    <col min="7688" max="7688" width="15.44140625" customWidth="1"/>
    <col min="7689" max="7689" width="14.33203125" customWidth="1"/>
    <col min="7690" max="7690" width="12.6640625" customWidth="1"/>
    <col min="7691" max="7691" width="15.33203125" customWidth="1"/>
    <col min="7693" max="7693" width="12.44140625" customWidth="1"/>
    <col min="7937" max="7937" width="5.88671875" customWidth="1"/>
    <col min="7938" max="7938" width="11.6640625" customWidth="1"/>
    <col min="7939" max="7939" width="13.88671875" customWidth="1"/>
    <col min="7940" max="7940" width="15.5546875" customWidth="1"/>
    <col min="7941" max="7941" width="15" customWidth="1"/>
    <col min="7942" max="7943" width="14.33203125" customWidth="1"/>
    <col min="7944" max="7944" width="15.44140625" customWidth="1"/>
    <col min="7945" max="7945" width="14.33203125" customWidth="1"/>
    <col min="7946" max="7946" width="12.6640625" customWidth="1"/>
    <col min="7947" max="7947" width="15.33203125" customWidth="1"/>
    <col min="7949" max="7949" width="12.44140625" customWidth="1"/>
    <col min="8193" max="8193" width="5.88671875" customWidth="1"/>
    <col min="8194" max="8194" width="11.6640625" customWidth="1"/>
    <col min="8195" max="8195" width="13.88671875" customWidth="1"/>
    <col min="8196" max="8196" width="15.5546875" customWidth="1"/>
    <col min="8197" max="8197" width="15" customWidth="1"/>
    <col min="8198" max="8199" width="14.33203125" customWidth="1"/>
    <col min="8200" max="8200" width="15.44140625" customWidth="1"/>
    <col min="8201" max="8201" width="14.33203125" customWidth="1"/>
    <col min="8202" max="8202" width="12.6640625" customWidth="1"/>
    <col min="8203" max="8203" width="15.33203125" customWidth="1"/>
    <col min="8205" max="8205" width="12.44140625" customWidth="1"/>
    <col min="8449" max="8449" width="5.88671875" customWidth="1"/>
    <col min="8450" max="8450" width="11.6640625" customWidth="1"/>
    <col min="8451" max="8451" width="13.88671875" customWidth="1"/>
    <col min="8452" max="8452" width="15.5546875" customWidth="1"/>
    <col min="8453" max="8453" width="15" customWidth="1"/>
    <col min="8454" max="8455" width="14.33203125" customWidth="1"/>
    <col min="8456" max="8456" width="15.44140625" customWidth="1"/>
    <col min="8457" max="8457" width="14.33203125" customWidth="1"/>
    <col min="8458" max="8458" width="12.6640625" customWidth="1"/>
    <col min="8459" max="8459" width="15.33203125" customWidth="1"/>
    <col min="8461" max="8461" width="12.44140625" customWidth="1"/>
    <col min="8705" max="8705" width="5.88671875" customWidth="1"/>
    <col min="8706" max="8706" width="11.6640625" customWidth="1"/>
    <col min="8707" max="8707" width="13.88671875" customWidth="1"/>
    <col min="8708" max="8708" width="15.5546875" customWidth="1"/>
    <col min="8709" max="8709" width="15" customWidth="1"/>
    <col min="8710" max="8711" width="14.33203125" customWidth="1"/>
    <col min="8712" max="8712" width="15.44140625" customWidth="1"/>
    <col min="8713" max="8713" width="14.33203125" customWidth="1"/>
    <col min="8714" max="8714" width="12.6640625" customWidth="1"/>
    <col min="8715" max="8715" width="15.33203125" customWidth="1"/>
    <col min="8717" max="8717" width="12.44140625" customWidth="1"/>
    <col min="8961" max="8961" width="5.88671875" customWidth="1"/>
    <col min="8962" max="8962" width="11.6640625" customWidth="1"/>
    <col min="8963" max="8963" width="13.88671875" customWidth="1"/>
    <col min="8964" max="8964" width="15.5546875" customWidth="1"/>
    <col min="8965" max="8965" width="15" customWidth="1"/>
    <col min="8966" max="8967" width="14.33203125" customWidth="1"/>
    <col min="8968" max="8968" width="15.44140625" customWidth="1"/>
    <col min="8969" max="8969" width="14.33203125" customWidth="1"/>
    <col min="8970" max="8970" width="12.6640625" customWidth="1"/>
    <col min="8971" max="8971" width="15.33203125" customWidth="1"/>
    <col min="8973" max="8973" width="12.44140625" customWidth="1"/>
    <col min="9217" max="9217" width="5.88671875" customWidth="1"/>
    <col min="9218" max="9218" width="11.6640625" customWidth="1"/>
    <col min="9219" max="9219" width="13.88671875" customWidth="1"/>
    <col min="9220" max="9220" width="15.5546875" customWidth="1"/>
    <col min="9221" max="9221" width="15" customWidth="1"/>
    <col min="9222" max="9223" width="14.33203125" customWidth="1"/>
    <col min="9224" max="9224" width="15.44140625" customWidth="1"/>
    <col min="9225" max="9225" width="14.33203125" customWidth="1"/>
    <col min="9226" max="9226" width="12.6640625" customWidth="1"/>
    <col min="9227" max="9227" width="15.33203125" customWidth="1"/>
    <col min="9229" max="9229" width="12.44140625" customWidth="1"/>
    <col min="9473" max="9473" width="5.88671875" customWidth="1"/>
    <col min="9474" max="9474" width="11.6640625" customWidth="1"/>
    <col min="9475" max="9475" width="13.88671875" customWidth="1"/>
    <col min="9476" max="9476" width="15.5546875" customWidth="1"/>
    <col min="9477" max="9477" width="15" customWidth="1"/>
    <col min="9478" max="9479" width="14.33203125" customWidth="1"/>
    <col min="9480" max="9480" width="15.44140625" customWidth="1"/>
    <col min="9481" max="9481" width="14.33203125" customWidth="1"/>
    <col min="9482" max="9482" width="12.6640625" customWidth="1"/>
    <col min="9483" max="9483" width="15.33203125" customWidth="1"/>
    <col min="9485" max="9485" width="12.44140625" customWidth="1"/>
    <col min="9729" max="9729" width="5.88671875" customWidth="1"/>
    <col min="9730" max="9730" width="11.6640625" customWidth="1"/>
    <col min="9731" max="9731" width="13.88671875" customWidth="1"/>
    <col min="9732" max="9732" width="15.5546875" customWidth="1"/>
    <col min="9733" max="9733" width="15" customWidth="1"/>
    <col min="9734" max="9735" width="14.33203125" customWidth="1"/>
    <col min="9736" max="9736" width="15.44140625" customWidth="1"/>
    <col min="9737" max="9737" width="14.33203125" customWidth="1"/>
    <col min="9738" max="9738" width="12.6640625" customWidth="1"/>
    <col min="9739" max="9739" width="15.33203125" customWidth="1"/>
    <col min="9741" max="9741" width="12.44140625" customWidth="1"/>
    <col min="9985" max="9985" width="5.88671875" customWidth="1"/>
    <col min="9986" max="9986" width="11.6640625" customWidth="1"/>
    <col min="9987" max="9987" width="13.88671875" customWidth="1"/>
    <col min="9988" max="9988" width="15.5546875" customWidth="1"/>
    <col min="9989" max="9989" width="15" customWidth="1"/>
    <col min="9990" max="9991" width="14.33203125" customWidth="1"/>
    <col min="9992" max="9992" width="15.44140625" customWidth="1"/>
    <col min="9993" max="9993" width="14.33203125" customWidth="1"/>
    <col min="9994" max="9994" width="12.6640625" customWidth="1"/>
    <col min="9995" max="9995" width="15.33203125" customWidth="1"/>
    <col min="9997" max="9997" width="12.44140625" customWidth="1"/>
    <col min="10241" max="10241" width="5.88671875" customWidth="1"/>
    <col min="10242" max="10242" width="11.6640625" customWidth="1"/>
    <col min="10243" max="10243" width="13.88671875" customWidth="1"/>
    <col min="10244" max="10244" width="15.5546875" customWidth="1"/>
    <col min="10245" max="10245" width="15" customWidth="1"/>
    <col min="10246" max="10247" width="14.33203125" customWidth="1"/>
    <col min="10248" max="10248" width="15.44140625" customWidth="1"/>
    <col min="10249" max="10249" width="14.33203125" customWidth="1"/>
    <col min="10250" max="10250" width="12.6640625" customWidth="1"/>
    <col min="10251" max="10251" width="15.33203125" customWidth="1"/>
    <col min="10253" max="10253" width="12.44140625" customWidth="1"/>
    <col min="10497" max="10497" width="5.88671875" customWidth="1"/>
    <col min="10498" max="10498" width="11.6640625" customWidth="1"/>
    <col min="10499" max="10499" width="13.88671875" customWidth="1"/>
    <col min="10500" max="10500" width="15.5546875" customWidth="1"/>
    <col min="10501" max="10501" width="15" customWidth="1"/>
    <col min="10502" max="10503" width="14.33203125" customWidth="1"/>
    <col min="10504" max="10504" width="15.44140625" customWidth="1"/>
    <col min="10505" max="10505" width="14.33203125" customWidth="1"/>
    <col min="10506" max="10506" width="12.6640625" customWidth="1"/>
    <col min="10507" max="10507" width="15.33203125" customWidth="1"/>
    <col min="10509" max="10509" width="12.44140625" customWidth="1"/>
    <col min="10753" max="10753" width="5.88671875" customWidth="1"/>
    <col min="10754" max="10754" width="11.6640625" customWidth="1"/>
    <col min="10755" max="10755" width="13.88671875" customWidth="1"/>
    <col min="10756" max="10756" width="15.5546875" customWidth="1"/>
    <col min="10757" max="10757" width="15" customWidth="1"/>
    <col min="10758" max="10759" width="14.33203125" customWidth="1"/>
    <col min="10760" max="10760" width="15.44140625" customWidth="1"/>
    <col min="10761" max="10761" width="14.33203125" customWidth="1"/>
    <col min="10762" max="10762" width="12.6640625" customWidth="1"/>
    <col min="10763" max="10763" width="15.33203125" customWidth="1"/>
    <col min="10765" max="10765" width="12.44140625" customWidth="1"/>
    <col min="11009" max="11009" width="5.88671875" customWidth="1"/>
    <col min="11010" max="11010" width="11.6640625" customWidth="1"/>
    <col min="11011" max="11011" width="13.88671875" customWidth="1"/>
    <col min="11012" max="11012" width="15.5546875" customWidth="1"/>
    <col min="11013" max="11013" width="15" customWidth="1"/>
    <col min="11014" max="11015" width="14.33203125" customWidth="1"/>
    <col min="11016" max="11016" width="15.44140625" customWidth="1"/>
    <col min="11017" max="11017" width="14.33203125" customWidth="1"/>
    <col min="11018" max="11018" width="12.6640625" customWidth="1"/>
    <col min="11019" max="11019" width="15.33203125" customWidth="1"/>
    <col min="11021" max="11021" width="12.44140625" customWidth="1"/>
    <col min="11265" max="11265" width="5.88671875" customWidth="1"/>
    <col min="11266" max="11266" width="11.6640625" customWidth="1"/>
    <col min="11267" max="11267" width="13.88671875" customWidth="1"/>
    <col min="11268" max="11268" width="15.5546875" customWidth="1"/>
    <col min="11269" max="11269" width="15" customWidth="1"/>
    <col min="11270" max="11271" width="14.33203125" customWidth="1"/>
    <col min="11272" max="11272" width="15.44140625" customWidth="1"/>
    <col min="11273" max="11273" width="14.33203125" customWidth="1"/>
    <col min="11274" max="11274" width="12.6640625" customWidth="1"/>
    <col min="11275" max="11275" width="15.33203125" customWidth="1"/>
    <col min="11277" max="11277" width="12.44140625" customWidth="1"/>
    <col min="11521" max="11521" width="5.88671875" customWidth="1"/>
    <col min="11522" max="11522" width="11.6640625" customWidth="1"/>
    <col min="11523" max="11523" width="13.88671875" customWidth="1"/>
    <col min="11524" max="11524" width="15.5546875" customWidth="1"/>
    <col min="11525" max="11525" width="15" customWidth="1"/>
    <col min="11526" max="11527" width="14.33203125" customWidth="1"/>
    <col min="11528" max="11528" width="15.44140625" customWidth="1"/>
    <col min="11529" max="11529" width="14.33203125" customWidth="1"/>
    <col min="11530" max="11530" width="12.6640625" customWidth="1"/>
    <col min="11531" max="11531" width="15.33203125" customWidth="1"/>
    <col min="11533" max="11533" width="12.44140625" customWidth="1"/>
    <col min="11777" max="11777" width="5.88671875" customWidth="1"/>
    <col min="11778" max="11778" width="11.6640625" customWidth="1"/>
    <col min="11779" max="11779" width="13.88671875" customWidth="1"/>
    <col min="11780" max="11780" width="15.5546875" customWidth="1"/>
    <col min="11781" max="11781" width="15" customWidth="1"/>
    <col min="11782" max="11783" width="14.33203125" customWidth="1"/>
    <col min="11784" max="11784" width="15.44140625" customWidth="1"/>
    <col min="11785" max="11785" width="14.33203125" customWidth="1"/>
    <col min="11786" max="11786" width="12.6640625" customWidth="1"/>
    <col min="11787" max="11787" width="15.33203125" customWidth="1"/>
    <col min="11789" max="11789" width="12.44140625" customWidth="1"/>
    <col min="12033" max="12033" width="5.88671875" customWidth="1"/>
    <col min="12034" max="12034" width="11.6640625" customWidth="1"/>
    <col min="12035" max="12035" width="13.88671875" customWidth="1"/>
    <col min="12036" max="12036" width="15.5546875" customWidth="1"/>
    <col min="12037" max="12037" width="15" customWidth="1"/>
    <col min="12038" max="12039" width="14.33203125" customWidth="1"/>
    <col min="12040" max="12040" width="15.44140625" customWidth="1"/>
    <col min="12041" max="12041" width="14.33203125" customWidth="1"/>
    <col min="12042" max="12042" width="12.6640625" customWidth="1"/>
    <col min="12043" max="12043" width="15.33203125" customWidth="1"/>
    <col min="12045" max="12045" width="12.44140625" customWidth="1"/>
    <col min="12289" max="12289" width="5.88671875" customWidth="1"/>
    <col min="12290" max="12290" width="11.6640625" customWidth="1"/>
    <col min="12291" max="12291" width="13.88671875" customWidth="1"/>
    <col min="12292" max="12292" width="15.5546875" customWidth="1"/>
    <col min="12293" max="12293" width="15" customWidth="1"/>
    <col min="12294" max="12295" width="14.33203125" customWidth="1"/>
    <col min="12296" max="12296" width="15.44140625" customWidth="1"/>
    <col min="12297" max="12297" width="14.33203125" customWidth="1"/>
    <col min="12298" max="12298" width="12.6640625" customWidth="1"/>
    <col min="12299" max="12299" width="15.33203125" customWidth="1"/>
    <col min="12301" max="12301" width="12.44140625" customWidth="1"/>
    <col min="12545" max="12545" width="5.88671875" customWidth="1"/>
    <col min="12546" max="12546" width="11.6640625" customWidth="1"/>
    <col min="12547" max="12547" width="13.88671875" customWidth="1"/>
    <col min="12548" max="12548" width="15.5546875" customWidth="1"/>
    <col min="12549" max="12549" width="15" customWidth="1"/>
    <col min="12550" max="12551" width="14.33203125" customWidth="1"/>
    <col min="12552" max="12552" width="15.44140625" customWidth="1"/>
    <col min="12553" max="12553" width="14.33203125" customWidth="1"/>
    <col min="12554" max="12554" width="12.6640625" customWidth="1"/>
    <col min="12555" max="12555" width="15.33203125" customWidth="1"/>
    <col min="12557" max="12557" width="12.44140625" customWidth="1"/>
    <col min="12801" max="12801" width="5.88671875" customWidth="1"/>
    <col min="12802" max="12802" width="11.6640625" customWidth="1"/>
    <col min="12803" max="12803" width="13.88671875" customWidth="1"/>
    <col min="12804" max="12804" width="15.5546875" customWidth="1"/>
    <col min="12805" max="12805" width="15" customWidth="1"/>
    <col min="12806" max="12807" width="14.33203125" customWidth="1"/>
    <col min="12808" max="12808" width="15.44140625" customWidth="1"/>
    <col min="12809" max="12809" width="14.33203125" customWidth="1"/>
    <col min="12810" max="12810" width="12.6640625" customWidth="1"/>
    <col min="12811" max="12811" width="15.33203125" customWidth="1"/>
    <col min="12813" max="12813" width="12.44140625" customWidth="1"/>
    <col min="13057" max="13057" width="5.88671875" customWidth="1"/>
    <col min="13058" max="13058" width="11.6640625" customWidth="1"/>
    <col min="13059" max="13059" width="13.88671875" customWidth="1"/>
    <col min="13060" max="13060" width="15.5546875" customWidth="1"/>
    <col min="13061" max="13061" width="15" customWidth="1"/>
    <col min="13062" max="13063" width="14.33203125" customWidth="1"/>
    <col min="13064" max="13064" width="15.44140625" customWidth="1"/>
    <col min="13065" max="13065" width="14.33203125" customWidth="1"/>
    <col min="13066" max="13066" width="12.6640625" customWidth="1"/>
    <col min="13067" max="13067" width="15.33203125" customWidth="1"/>
    <col min="13069" max="13069" width="12.44140625" customWidth="1"/>
    <col min="13313" max="13313" width="5.88671875" customWidth="1"/>
    <col min="13314" max="13314" width="11.6640625" customWidth="1"/>
    <col min="13315" max="13315" width="13.88671875" customWidth="1"/>
    <col min="13316" max="13316" width="15.5546875" customWidth="1"/>
    <col min="13317" max="13317" width="15" customWidth="1"/>
    <col min="13318" max="13319" width="14.33203125" customWidth="1"/>
    <col min="13320" max="13320" width="15.44140625" customWidth="1"/>
    <col min="13321" max="13321" width="14.33203125" customWidth="1"/>
    <col min="13322" max="13322" width="12.6640625" customWidth="1"/>
    <col min="13323" max="13323" width="15.33203125" customWidth="1"/>
    <col min="13325" max="13325" width="12.44140625" customWidth="1"/>
    <col min="13569" max="13569" width="5.88671875" customWidth="1"/>
    <col min="13570" max="13570" width="11.6640625" customWidth="1"/>
    <col min="13571" max="13571" width="13.88671875" customWidth="1"/>
    <col min="13572" max="13572" width="15.5546875" customWidth="1"/>
    <col min="13573" max="13573" width="15" customWidth="1"/>
    <col min="13574" max="13575" width="14.33203125" customWidth="1"/>
    <col min="13576" max="13576" width="15.44140625" customWidth="1"/>
    <col min="13577" max="13577" width="14.33203125" customWidth="1"/>
    <col min="13578" max="13578" width="12.6640625" customWidth="1"/>
    <col min="13579" max="13579" width="15.33203125" customWidth="1"/>
    <col min="13581" max="13581" width="12.44140625" customWidth="1"/>
    <col min="13825" max="13825" width="5.88671875" customWidth="1"/>
    <col min="13826" max="13826" width="11.6640625" customWidth="1"/>
    <col min="13827" max="13827" width="13.88671875" customWidth="1"/>
    <col min="13828" max="13828" width="15.5546875" customWidth="1"/>
    <col min="13829" max="13829" width="15" customWidth="1"/>
    <col min="13830" max="13831" width="14.33203125" customWidth="1"/>
    <col min="13832" max="13832" width="15.44140625" customWidth="1"/>
    <col min="13833" max="13833" width="14.33203125" customWidth="1"/>
    <col min="13834" max="13834" width="12.6640625" customWidth="1"/>
    <col min="13835" max="13835" width="15.33203125" customWidth="1"/>
    <col min="13837" max="13837" width="12.44140625" customWidth="1"/>
    <col min="14081" max="14081" width="5.88671875" customWidth="1"/>
    <col min="14082" max="14082" width="11.6640625" customWidth="1"/>
    <col min="14083" max="14083" width="13.88671875" customWidth="1"/>
    <col min="14084" max="14084" width="15.5546875" customWidth="1"/>
    <col min="14085" max="14085" width="15" customWidth="1"/>
    <col min="14086" max="14087" width="14.33203125" customWidth="1"/>
    <col min="14088" max="14088" width="15.44140625" customWidth="1"/>
    <col min="14089" max="14089" width="14.33203125" customWidth="1"/>
    <col min="14090" max="14090" width="12.6640625" customWidth="1"/>
    <col min="14091" max="14091" width="15.33203125" customWidth="1"/>
    <col min="14093" max="14093" width="12.44140625" customWidth="1"/>
    <col min="14337" max="14337" width="5.88671875" customWidth="1"/>
    <col min="14338" max="14338" width="11.6640625" customWidth="1"/>
    <col min="14339" max="14339" width="13.88671875" customWidth="1"/>
    <col min="14340" max="14340" width="15.5546875" customWidth="1"/>
    <col min="14341" max="14341" width="15" customWidth="1"/>
    <col min="14342" max="14343" width="14.33203125" customWidth="1"/>
    <col min="14344" max="14344" width="15.44140625" customWidth="1"/>
    <col min="14345" max="14345" width="14.33203125" customWidth="1"/>
    <col min="14346" max="14346" width="12.6640625" customWidth="1"/>
    <col min="14347" max="14347" width="15.33203125" customWidth="1"/>
    <col min="14349" max="14349" width="12.44140625" customWidth="1"/>
    <col min="14593" max="14593" width="5.88671875" customWidth="1"/>
    <col min="14594" max="14594" width="11.6640625" customWidth="1"/>
    <col min="14595" max="14595" width="13.88671875" customWidth="1"/>
    <col min="14596" max="14596" width="15.5546875" customWidth="1"/>
    <col min="14597" max="14597" width="15" customWidth="1"/>
    <col min="14598" max="14599" width="14.33203125" customWidth="1"/>
    <col min="14600" max="14600" width="15.44140625" customWidth="1"/>
    <col min="14601" max="14601" width="14.33203125" customWidth="1"/>
    <col min="14602" max="14602" width="12.6640625" customWidth="1"/>
    <col min="14603" max="14603" width="15.33203125" customWidth="1"/>
    <col min="14605" max="14605" width="12.44140625" customWidth="1"/>
    <col min="14849" max="14849" width="5.88671875" customWidth="1"/>
    <col min="14850" max="14850" width="11.6640625" customWidth="1"/>
    <col min="14851" max="14851" width="13.88671875" customWidth="1"/>
    <col min="14852" max="14852" width="15.5546875" customWidth="1"/>
    <col min="14853" max="14853" width="15" customWidth="1"/>
    <col min="14854" max="14855" width="14.33203125" customWidth="1"/>
    <col min="14856" max="14856" width="15.44140625" customWidth="1"/>
    <col min="14857" max="14857" width="14.33203125" customWidth="1"/>
    <col min="14858" max="14858" width="12.6640625" customWidth="1"/>
    <col min="14859" max="14859" width="15.33203125" customWidth="1"/>
    <col min="14861" max="14861" width="12.44140625" customWidth="1"/>
    <col min="15105" max="15105" width="5.88671875" customWidth="1"/>
    <col min="15106" max="15106" width="11.6640625" customWidth="1"/>
    <col min="15107" max="15107" width="13.88671875" customWidth="1"/>
    <col min="15108" max="15108" width="15.5546875" customWidth="1"/>
    <col min="15109" max="15109" width="15" customWidth="1"/>
    <col min="15110" max="15111" width="14.33203125" customWidth="1"/>
    <col min="15112" max="15112" width="15.44140625" customWidth="1"/>
    <col min="15113" max="15113" width="14.33203125" customWidth="1"/>
    <col min="15114" max="15114" width="12.6640625" customWidth="1"/>
    <col min="15115" max="15115" width="15.33203125" customWidth="1"/>
    <col min="15117" max="15117" width="12.44140625" customWidth="1"/>
    <col min="15361" max="15361" width="5.88671875" customWidth="1"/>
    <col min="15362" max="15362" width="11.6640625" customWidth="1"/>
    <col min="15363" max="15363" width="13.88671875" customWidth="1"/>
    <col min="15364" max="15364" width="15.5546875" customWidth="1"/>
    <col min="15365" max="15365" width="15" customWidth="1"/>
    <col min="15366" max="15367" width="14.33203125" customWidth="1"/>
    <col min="15368" max="15368" width="15.44140625" customWidth="1"/>
    <col min="15369" max="15369" width="14.33203125" customWidth="1"/>
    <col min="15370" max="15370" width="12.6640625" customWidth="1"/>
    <col min="15371" max="15371" width="15.33203125" customWidth="1"/>
    <col min="15373" max="15373" width="12.44140625" customWidth="1"/>
    <col min="15617" max="15617" width="5.88671875" customWidth="1"/>
    <col min="15618" max="15618" width="11.6640625" customWidth="1"/>
    <col min="15619" max="15619" width="13.88671875" customWidth="1"/>
    <col min="15620" max="15620" width="15.5546875" customWidth="1"/>
    <col min="15621" max="15621" width="15" customWidth="1"/>
    <col min="15622" max="15623" width="14.33203125" customWidth="1"/>
    <col min="15624" max="15624" width="15.44140625" customWidth="1"/>
    <col min="15625" max="15625" width="14.33203125" customWidth="1"/>
    <col min="15626" max="15626" width="12.6640625" customWidth="1"/>
    <col min="15627" max="15627" width="15.33203125" customWidth="1"/>
    <col min="15629" max="15629" width="12.44140625" customWidth="1"/>
    <col min="15873" max="15873" width="5.88671875" customWidth="1"/>
    <col min="15874" max="15874" width="11.6640625" customWidth="1"/>
    <col min="15875" max="15875" width="13.88671875" customWidth="1"/>
    <col min="15876" max="15876" width="15.5546875" customWidth="1"/>
    <col min="15877" max="15877" width="15" customWidth="1"/>
    <col min="15878" max="15879" width="14.33203125" customWidth="1"/>
    <col min="15880" max="15880" width="15.44140625" customWidth="1"/>
    <col min="15881" max="15881" width="14.33203125" customWidth="1"/>
    <col min="15882" max="15882" width="12.6640625" customWidth="1"/>
    <col min="15883" max="15883" width="15.33203125" customWidth="1"/>
    <col min="15885" max="15885" width="12.44140625" customWidth="1"/>
    <col min="16129" max="16129" width="5.88671875" customWidth="1"/>
    <col min="16130" max="16130" width="11.6640625" customWidth="1"/>
    <col min="16131" max="16131" width="13.88671875" customWidth="1"/>
    <col min="16132" max="16132" width="15.5546875" customWidth="1"/>
    <col min="16133" max="16133" width="15" customWidth="1"/>
    <col min="16134" max="16135" width="14.33203125" customWidth="1"/>
    <col min="16136" max="16136" width="15.44140625" customWidth="1"/>
    <col min="16137" max="16137" width="14.33203125" customWidth="1"/>
    <col min="16138" max="16138" width="12.6640625" customWidth="1"/>
    <col min="16139" max="16139" width="15.33203125" customWidth="1"/>
    <col min="16141" max="16141" width="12.44140625" customWidth="1"/>
  </cols>
  <sheetData>
    <row r="1" spans="1:11" ht="24.6">
      <c r="A1" s="378" t="s">
        <v>603</v>
      </c>
      <c r="B1" s="379"/>
      <c r="C1" s="379"/>
      <c r="D1" s="379"/>
      <c r="E1" s="379"/>
      <c r="F1" s="379"/>
      <c r="G1" s="379"/>
      <c r="H1" s="379"/>
      <c r="I1" s="379"/>
      <c r="J1" s="380"/>
    </row>
    <row r="2" spans="1:11" ht="21.75" customHeight="1">
      <c r="A2" s="381" t="s">
        <v>604</v>
      </c>
      <c r="B2" s="382"/>
      <c r="C2" s="382"/>
      <c r="D2" s="382"/>
      <c r="E2" s="382"/>
      <c r="F2" s="382"/>
      <c r="G2" s="382"/>
      <c r="H2" s="382"/>
      <c r="I2" s="382"/>
      <c r="J2" s="383"/>
    </row>
    <row r="3" spans="1:11" ht="19.2">
      <c r="A3" s="381" t="str">
        <f>'[8]SoP 014'!$A$3</f>
        <v>YEAR: 2023-24</v>
      </c>
      <c r="B3" s="382"/>
      <c r="C3" s="382"/>
      <c r="D3" s="382"/>
      <c r="E3" s="382"/>
      <c r="F3" s="382"/>
      <c r="G3" s="382"/>
      <c r="H3" s="382"/>
      <c r="I3" s="382"/>
      <c r="J3" s="383"/>
    </row>
    <row r="4" spans="1:11" ht="27" customHeight="1" thickBot="1">
      <c r="A4" s="384" t="s">
        <v>605</v>
      </c>
      <c r="B4" s="385"/>
      <c r="C4" s="385"/>
      <c r="D4" s="385"/>
      <c r="E4" s="385"/>
      <c r="F4" s="385"/>
      <c r="G4" s="385"/>
      <c r="H4" s="385"/>
      <c r="I4" s="385"/>
      <c r="J4" s="386"/>
    </row>
    <row r="5" spans="1:11" ht="42" thickBot="1">
      <c r="A5" s="269" t="s">
        <v>606</v>
      </c>
      <c r="B5" s="269" t="s">
        <v>607</v>
      </c>
      <c r="C5" s="270" t="s">
        <v>608</v>
      </c>
      <c r="D5" s="271" t="s">
        <v>609</v>
      </c>
      <c r="E5" s="272" t="s">
        <v>610</v>
      </c>
      <c r="F5" s="270" t="s">
        <v>611</v>
      </c>
      <c r="G5" s="271" t="s">
        <v>612</v>
      </c>
      <c r="H5" s="273" t="s">
        <v>613</v>
      </c>
      <c r="I5" s="274" t="s">
        <v>614</v>
      </c>
      <c r="J5" s="269" t="s">
        <v>615</v>
      </c>
      <c r="K5" s="273" t="s">
        <v>616</v>
      </c>
    </row>
    <row r="6" spans="1:11" ht="14.4" thickBot="1">
      <c r="A6" s="275"/>
      <c r="B6" s="272"/>
      <c r="C6" s="273" t="s">
        <v>43</v>
      </c>
      <c r="D6" s="271" t="s">
        <v>44</v>
      </c>
      <c r="E6" s="272" t="s">
        <v>617</v>
      </c>
      <c r="F6" s="270" t="s">
        <v>46</v>
      </c>
      <c r="G6" s="271" t="s">
        <v>618</v>
      </c>
      <c r="H6" s="273" t="s">
        <v>619</v>
      </c>
      <c r="I6" s="274" t="s">
        <v>620</v>
      </c>
      <c r="J6" s="269" t="s">
        <v>621</v>
      </c>
      <c r="K6" s="273" t="s">
        <v>619</v>
      </c>
    </row>
    <row r="7" spans="1:11" ht="23.25" customHeight="1">
      <c r="A7" s="373" t="s">
        <v>623</v>
      </c>
      <c r="B7" s="291">
        <v>44484</v>
      </c>
      <c r="C7" s="302">
        <f>'[8]SoP 014'!C15</f>
        <v>2723.7218287800001</v>
      </c>
      <c r="D7" s="303">
        <f>'[8]SoP 014'!D15</f>
        <v>2692.5076751699999</v>
      </c>
      <c r="E7" s="276">
        <f t="shared" ref="E7:E15" si="0">D7/C7*100</f>
        <v>98.853988932343299</v>
      </c>
      <c r="F7" s="302">
        <f>'[8]SoP 014'!F15</f>
        <v>1586.7809520769999</v>
      </c>
      <c r="G7" s="303">
        <f>'[8]SoP 014'!G15</f>
        <v>1855.9466875599999</v>
      </c>
      <c r="H7" s="277">
        <f t="shared" ref="H7:H15" si="1">IF((G7*100/F7)&gt;=100,100,(G7*100/F7))</f>
        <v>100</v>
      </c>
      <c r="I7" s="277">
        <f>(E7*H7)/100</f>
        <v>98.853988932343285</v>
      </c>
      <c r="J7" s="278">
        <f>100-I7</f>
        <v>1.1460110676567155</v>
      </c>
      <c r="K7" s="279">
        <f t="shared" ref="K7:K14" si="2">G7/F7*100</f>
        <v>116.96300520438427</v>
      </c>
    </row>
    <row r="8" spans="1:11" ht="23.25" customHeight="1">
      <c r="A8" s="374"/>
      <c r="B8" s="292">
        <v>44515</v>
      </c>
      <c r="C8" s="304">
        <f>'[8]SoP 014'!C16</f>
        <v>2428.6072700299901</v>
      </c>
      <c r="D8" s="305">
        <f>'[8]SoP 014'!D16</f>
        <v>2600.2957620099901</v>
      </c>
      <c r="E8" s="280">
        <f t="shared" si="0"/>
        <v>107.06942180807519</v>
      </c>
      <c r="F8" s="304">
        <f>'[8]SoP 014'!F16</f>
        <v>1440.047075815</v>
      </c>
      <c r="G8" s="305">
        <f>'[8]SoP 014'!G16</f>
        <v>1824.2959165039902</v>
      </c>
      <c r="H8" s="281">
        <f t="shared" si="1"/>
        <v>100</v>
      </c>
      <c r="I8" s="281">
        <f t="shared" ref="I8:I15" si="3">(E8*H8)/100</f>
        <v>107.06942180807519</v>
      </c>
      <c r="J8" s="282">
        <f t="shared" ref="J8:J15" si="4">100-I8</f>
        <v>-7.0694218080751909</v>
      </c>
      <c r="K8" s="283">
        <f t="shared" si="2"/>
        <v>126.68307495930458</v>
      </c>
    </row>
    <row r="9" spans="1:11" ht="23.25" customHeight="1" thickBot="1">
      <c r="A9" s="374"/>
      <c r="B9" s="292">
        <v>44545</v>
      </c>
      <c r="C9" s="306">
        <f>'[8]SoP 014'!C17</f>
        <v>2661.7709184759997</v>
      </c>
      <c r="D9" s="307">
        <f>'[8]SoP 014'!D17</f>
        <v>2471.8231544099999</v>
      </c>
      <c r="E9" s="284">
        <f t="shared" si="0"/>
        <v>92.863857563867498</v>
      </c>
      <c r="F9" s="306">
        <f>'[8]SoP 014'!F17</f>
        <v>1336.9639791080001</v>
      </c>
      <c r="G9" s="307">
        <f>'[8]SoP 014'!G17</f>
        <v>1727.5482069919999</v>
      </c>
      <c r="H9" s="281">
        <f t="shared" si="1"/>
        <v>100</v>
      </c>
      <c r="I9" s="281">
        <f t="shared" si="3"/>
        <v>92.863857563867498</v>
      </c>
      <c r="J9" s="282">
        <f t="shared" si="4"/>
        <v>7.1361424361325021</v>
      </c>
      <c r="K9" s="283">
        <f t="shared" si="2"/>
        <v>129.21426709974574</v>
      </c>
    </row>
    <row r="10" spans="1:11" ht="23.25" customHeight="1" thickBot="1">
      <c r="A10" s="375"/>
      <c r="B10" s="272" t="s">
        <v>622</v>
      </c>
      <c r="C10" s="285">
        <f>C9+C8+C7</f>
        <v>7814.1000172859895</v>
      </c>
      <c r="D10" s="286">
        <f>D9+D8+D7</f>
        <v>7764.6265915899894</v>
      </c>
      <c r="E10" s="287">
        <f t="shared" si="0"/>
        <v>99.366869817553422</v>
      </c>
      <c r="F10" s="285">
        <f>F9+F8+F7</f>
        <v>4363.792007</v>
      </c>
      <c r="G10" s="286">
        <f>G9+G8+G7</f>
        <v>5407.7908110559902</v>
      </c>
      <c r="H10" s="288">
        <f t="shared" si="1"/>
        <v>100</v>
      </c>
      <c r="I10" s="288">
        <f t="shared" si="3"/>
        <v>99.366869817553422</v>
      </c>
      <c r="J10" s="289">
        <f t="shared" si="4"/>
        <v>0.63313018244657826</v>
      </c>
      <c r="K10" s="290">
        <f t="shared" si="2"/>
        <v>123.92411926098453</v>
      </c>
    </row>
    <row r="11" spans="1:11" ht="23.25" customHeight="1">
      <c r="A11" s="373" t="s">
        <v>624</v>
      </c>
      <c r="B11" s="291">
        <v>44576</v>
      </c>
      <c r="C11" s="302">
        <f>'[8]SoP 014'!C19</f>
        <v>2788.7389438999999</v>
      </c>
      <c r="D11" s="303">
        <f>'[8]SoP 014'!D19</f>
        <v>2664.6208278666659</v>
      </c>
      <c r="E11" s="276">
        <f t="shared" si="0"/>
        <v>95.549310332369913</v>
      </c>
      <c r="F11" s="302">
        <f>'[8]SoP 014'!F19</f>
        <v>1406.3662896830001</v>
      </c>
      <c r="G11" s="303">
        <f>'[8]SoP 014'!G19</f>
        <v>1792.5673546139999</v>
      </c>
      <c r="H11" s="277">
        <f t="shared" si="1"/>
        <v>100</v>
      </c>
      <c r="I11" s="277">
        <f t="shared" si="3"/>
        <v>95.549310332369913</v>
      </c>
      <c r="J11" s="278">
        <f t="shared" si="4"/>
        <v>4.4506896676300869</v>
      </c>
      <c r="K11" s="279">
        <f t="shared" si="2"/>
        <v>127.46091596223135</v>
      </c>
    </row>
    <row r="12" spans="1:11" ht="23.25" customHeight="1">
      <c r="A12" s="374"/>
      <c r="B12" s="292">
        <v>44607</v>
      </c>
      <c r="C12" s="304">
        <f>'[8]SoP 014'!C20</f>
        <v>2546.9366237300001</v>
      </c>
      <c r="D12" s="305">
        <f>'[8]SoP 014'!D20</f>
        <v>2633.0362298966661</v>
      </c>
      <c r="E12" s="280">
        <f t="shared" si="0"/>
        <v>103.38051623917413</v>
      </c>
      <c r="F12" s="304">
        <f>'[8]SoP 014'!F20</f>
        <v>1398.1641616680001</v>
      </c>
      <c r="G12" s="305">
        <f>'[8]SoP 014'!G20</f>
        <v>1720.6620238749999</v>
      </c>
      <c r="H12" s="281">
        <f t="shared" si="1"/>
        <v>100</v>
      </c>
      <c r="I12" s="281">
        <f t="shared" si="3"/>
        <v>103.38051623917413</v>
      </c>
      <c r="J12" s="282">
        <f t="shared" si="4"/>
        <v>-3.3805162391741277</v>
      </c>
      <c r="K12" s="283">
        <f t="shared" si="2"/>
        <v>123.06580808238299</v>
      </c>
    </row>
    <row r="13" spans="1:11" ht="23.25" customHeight="1" thickBot="1">
      <c r="A13" s="374"/>
      <c r="B13" s="292">
        <v>44635</v>
      </c>
      <c r="C13" s="306">
        <f>'[8]SoP 014'!C21</f>
        <v>2813.1983164986</v>
      </c>
      <c r="D13" s="307">
        <f>'[8]SoP 014'!D21</f>
        <v>2720.4993024066566</v>
      </c>
      <c r="E13" s="284">
        <f t="shared" si="0"/>
        <v>96.704853207529297</v>
      </c>
      <c r="F13" s="306">
        <f>'[8]SoP 014'!F21</f>
        <v>1480.6949444860002</v>
      </c>
      <c r="G13" s="307">
        <f>'[8]SoP 014'!G21</f>
        <v>1553.6537165469899</v>
      </c>
      <c r="H13" s="281">
        <f t="shared" si="1"/>
        <v>100</v>
      </c>
      <c r="I13" s="281">
        <f t="shared" si="3"/>
        <v>96.704853207529311</v>
      </c>
      <c r="J13" s="282">
        <f t="shared" si="4"/>
        <v>3.295146792470689</v>
      </c>
      <c r="K13" s="283">
        <f t="shared" si="2"/>
        <v>104.92733309671129</v>
      </c>
    </row>
    <row r="14" spans="1:11" ht="23.25" customHeight="1" thickBot="1">
      <c r="A14" s="375"/>
      <c r="B14" s="272" t="s">
        <v>622</v>
      </c>
      <c r="C14" s="285">
        <f>C13+C12+C11</f>
        <v>8148.8738841285995</v>
      </c>
      <c r="D14" s="286">
        <f>D13+D12+D11</f>
        <v>8018.1563601699891</v>
      </c>
      <c r="E14" s="287">
        <f t="shared" si="0"/>
        <v>98.395882353594828</v>
      </c>
      <c r="F14" s="285">
        <f>F13+F12+F11</f>
        <v>4285.2253958370002</v>
      </c>
      <c r="G14" s="286">
        <f>G13+G12+G11</f>
        <v>5066.8830950359898</v>
      </c>
      <c r="H14" s="288">
        <f t="shared" si="1"/>
        <v>100</v>
      </c>
      <c r="I14" s="288">
        <f t="shared" si="3"/>
        <v>98.395882353594828</v>
      </c>
      <c r="J14" s="289">
        <f t="shared" si="4"/>
        <v>1.6041176464051716</v>
      </c>
      <c r="K14" s="290">
        <f t="shared" si="2"/>
        <v>118.24076045004198</v>
      </c>
    </row>
    <row r="15" spans="1:11" s="298" customFormat="1" ht="23.25" customHeight="1" thickBot="1">
      <c r="A15" s="376" t="s">
        <v>625</v>
      </c>
      <c r="B15" s="377"/>
      <c r="C15" s="293">
        <f>C10+C14</f>
        <v>15962.973901414589</v>
      </c>
      <c r="D15" s="293">
        <f>D10+D14</f>
        <v>15782.782951759978</v>
      </c>
      <c r="E15" s="294">
        <f t="shared" si="0"/>
        <v>98.871194360352604</v>
      </c>
      <c r="F15" s="293">
        <f>F10+F14</f>
        <v>8649.0174028370002</v>
      </c>
      <c r="G15" s="293">
        <f>G10+G14</f>
        <v>10474.673906091979</v>
      </c>
      <c r="H15" s="295">
        <f t="shared" si="1"/>
        <v>100</v>
      </c>
      <c r="I15" s="295">
        <f t="shared" si="3"/>
        <v>98.871194360352604</v>
      </c>
      <c r="J15" s="296">
        <f t="shared" si="4"/>
        <v>1.1288056396473962</v>
      </c>
      <c r="K15" s="297">
        <f>G15/F15*100</f>
        <v>121.10825332200324</v>
      </c>
    </row>
    <row r="16" spans="1:11" ht="13.8">
      <c r="A16" s="1"/>
      <c r="B16" s="1"/>
      <c r="C16" s="1"/>
      <c r="D16" s="1"/>
      <c r="E16" s="1"/>
      <c r="F16" s="1"/>
      <c r="G16" s="1"/>
      <c r="H16" s="1"/>
      <c r="I16" s="1"/>
      <c r="J16" s="1"/>
    </row>
    <row r="17" spans="1:10" ht="13.8">
      <c r="A17" s="1"/>
      <c r="B17" s="299" t="s">
        <v>626</v>
      </c>
      <c r="C17" s="300" t="s">
        <v>627</v>
      </c>
      <c r="D17" s="301"/>
      <c r="E17" s="301"/>
      <c r="F17" s="301"/>
      <c r="G17" s="301"/>
      <c r="H17" s="301"/>
      <c r="I17" s="301"/>
      <c r="J17" s="301"/>
    </row>
  </sheetData>
  <mergeCells count="7">
    <mergeCell ref="A7:A10"/>
    <mergeCell ref="A11:A14"/>
    <mergeCell ref="A15:B15"/>
    <mergeCell ref="A1:J1"/>
    <mergeCell ref="A2:J2"/>
    <mergeCell ref="A3:J3"/>
    <mergeCell ref="A4:J4"/>
  </mergeCells>
  <printOptions horizontalCentered="1" verticalCentered="1"/>
  <pageMargins left="0" right="0" top="0" bottom="0"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0"/>
  <sheetViews>
    <sheetView view="pageBreakPreview" topLeftCell="B1" zoomScaleNormal="100" zoomScaleSheetLayoutView="100" workbookViewId="0">
      <selection activeCell="S8" sqref="S8"/>
    </sheetView>
  </sheetViews>
  <sheetFormatPr defaultRowHeight="13.2"/>
  <cols>
    <col min="1" max="1" width="20.33203125" customWidth="1"/>
    <col min="2" max="2" width="17.21875" customWidth="1"/>
    <col min="3" max="3" width="17.88671875" customWidth="1"/>
    <col min="4" max="4" width="17.6640625" customWidth="1"/>
    <col min="5" max="5" width="16.88671875" customWidth="1"/>
    <col min="6" max="6" width="15" customWidth="1"/>
    <col min="7" max="7" width="17.6640625" customWidth="1"/>
  </cols>
  <sheetData>
    <row r="1" spans="1:7" ht="30">
      <c r="A1" s="316" t="s">
        <v>188</v>
      </c>
      <c r="B1" s="317"/>
      <c r="C1" s="317"/>
      <c r="D1" s="317"/>
      <c r="E1" s="317"/>
      <c r="F1" s="317"/>
      <c r="G1" s="318"/>
    </row>
    <row r="2" spans="1:7" ht="17.399999999999999">
      <c r="A2" s="310" t="s">
        <v>240</v>
      </c>
      <c r="B2" s="311"/>
      <c r="C2" s="311"/>
      <c r="D2" s="311"/>
      <c r="E2" s="311"/>
      <c r="F2" s="311"/>
      <c r="G2" s="312"/>
    </row>
    <row r="3" spans="1:7" ht="15.6">
      <c r="A3" s="387" t="s">
        <v>241</v>
      </c>
      <c r="B3" s="372"/>
      <c r="C3" s="372"/>
      <c r="D3" s="372"/>
      <c r="E3" s="372"/>
      <c r="F3" s="372"/>
      <c r="G3" s="388"/>
    </row>
    <row r="4" spans="1:7" ht="102" customHeight="1">
      <c r="A4" s="188" t="s">
        <v>48</v>
      </c>
      <c r="B4" s="189" t="s">
        <v>243</v>
      </c>
      <c r="C4" s="189" t="s">
        <v>242</v>
      </c>
      <c r="D4" s="189" t="s">
        <v>232</v>
      </c>
      <c r="E4" s="189" t="s">
        <v>233</v>
      </c>
      <c r="F4" s="189" t="s">
        <v>234</v>
      </c>
      <c r="G4" s="190" t="s">
        <v>244</v>
      </c>
    </row>
    <row r="5" spans="1:7" ht="38.4" customHeight="1">
      <c r="A5" s="10" t="s">
        <v>235</v>
      </c>
      <c r="B5" s="197">
        <v>3164322</v>
      </c>
      <c r="C5" s="198">
        <v>4331</v>
      </c>
      <c r="D5" s="69">
        <v>78243</v>
      </c>
      <c r="E5" s="69">
        <v>53516</v>
      </c>
      <c r="F5" s="69">
        <v>18915</v>
      </c>
      <c r="G5" s="203">
        <f>B5+E5</f>
        <v>3217838</v>
      </c>
    </row>
    <row r="6" spans="1:7" ht="38.4" customHeight="1">
      <c r="A6" s="10" t="s">
        <v>236</v>
      </c>
      <c r="B6" s="197">
        <v>28042</v>
      </c>
      <c r="C6" s="198">
        <v>66</v>
      </c>
      <c r="D6" s="40">
        <v>626</v>
      </c>
      <c r="E6" s="40">
        <v>527</v>
      </c>
      <c r="F6" s="40">
        <v>62</v>
      </c>
      <c r="G6" s="184">
        <f t="shared" ref="G6:G9" si="0">B6+E6</f>
        <v>28569</v>
      </c>
    </row>
    <row r="7" spans="1:7" ht="38.4" customHeight="1">
      <c r="A7" s="10" t="s">
        <v>237</v>
      </c>
      <c r="B7" s="197">
        <v>490072</v>
      </c>
      <c r="C7" s="198">
        <v>1200</v>
      </c>
      <c r="D7" s="40">
        <v>20728</v>
      </c>
      <c r="E7" s="40">
        <v>14364</v>
      </c>
      <c r="F7" s="40">
        <v>5031</v>
      </c>
      <c r="G7" s="184">
        <f t="shared" si="0"/>
        <v>504436</v>
      </c>
    </row>
    <row r="8" spans="1:7" ht="38.4" customHeight="1">
      <c r="A8" s="10" t="s">
        <v>238</v>
      </c>
      <c r="B8" s="197">
        <v>435344</v>
      </c>
      <c r="C8" s="198">
        <v>14649</v>
      </c>
      <c r="D8" s="199">
        <v>11072</v>
      </c>
      <c r="E8" s="199">
        <v>8948</v>
      </c>
      <c r="F8" s="199">
        <v>12249</v>
      </c>
      <c r="G8" s="184">
        <f t="shared" si="0"/>
        <v>444292</v>
      </c>
    </row>
    <row r="9" spans="1:7" ht="38.4" customHeight="1">
      <c r="A9" s="10" t="s">
        <v>239</v>
      </c>
      <c r="B9" s="197">
        <v>6066</v>
      </c>
      <c r="C9" s="198">
        <v>37</v>
      </c>
      <c r="D9" s="69">
        <v>270</v>
      </c>
      <c r="E9" s="69">
        <v>235</v>
      </c>
      <c r="F9" s="69">
        <v>39</v>
      </c>
      <c r="G9" s="203">
        <f t="shared" si="0"/>
        <v>6301</v>
      </c>
    </row>
    <row r="10" spans="1:7" ht="38.4" customHeight="1" thickBot="1">
      <c r="A10" s="200" t="s">
        <v>99</v>
      </c>
      <c r="B10" s="201">
        <f t="shared" ref="B10:G10" si="1">SUM(B5:B9)</f>
        <v>4123846</v>
      </c>
      <c r="C10" s="201">
        <f t="shared" si="1"/>
        <v>20283</v>
      </c>
      <c r="D10" s="201">
        <f t="shared" si="1"/>
        <v>110939</v>
      </c>
      <c r="E10" s="201">
        <f t="shared" si="1"/>
        <v>77590</v>
      </c>
      <c r="F10" s="201">
        <f t="shared" si="1"/>
        <v>36296</v>
      </c>
      <c r="G10" s="202">
        <f t="shared" si="1"/>
        <v>4201436</v>
      </c>
    </row>
  </sheetData>
  <mergeCells count="3">
    <mergeCell ref="A1:G1"/>
    <mergeCell ref="A2:G2"/>
    <mergeCell ref="A3:G3"/>
  </mergeCells>
  <printOptions horizontalCentered="1" verticalCentered="1"/>
  <pageMargins left="0.70866141732283472" right="0.31496062992125984" top="0.55118110236220474" bottom="0.5511811023622047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AL303"/>
  <sheetViews>
    <sheetView view="pageBreakPreview" zoomScale="70" zoomScaleSheetLayoutView="70" workbookViewId="0">
      <selection activeCell="H12" sqref="H12"/>
    </sheetView>
  </sheetViews>
  <sheetFormatPr defaultColWidth="25.6640625" defaultRowHeight="13.2"/>
  <cols>
    <col min="1" max="1" width="8.44140625" customWidth="1"/>
    <col min="2" max="2" width="33.6640625" customWidth="1"/>
    <col min="3" max="3" width="31.44140625" customWidth="1"/>
    <col min="4" max="5" width="25.6640625" customWidth="1"/>
  </cols>
  <sheetData>
    <row r="1" spans="1:38" ht="108" customHeight="1">
      <c r="A1" s="371" t="s">
        <v>188</v>
      </c>
      <c r="B1" s="371"/>
      <c r="C1" s="371"/>
      <c r="D1" s="371"/>
      <c r="E1" s="37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4.75" customHeight="1">
      <c r="A2" s="311" t="s">
        <v>231</v>
      </c>
      <c r="B2" s="311"/>
      <c r="C2" s="311"/>
      <c r="D2" s="311"/>
      <c r="E2" s="31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28.5" customHeight="1">
      <c r="A3" s="391" t="s">
        <v>79</v>
      </c>
      <c r="B3" s="391"/>
      <c r="C3" s="391"/>
      <c r="D3" s="391"/>
      <c r="E3" s="39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23.25" customHeight="1">
      <c r="A4" s="392" t="s">
        <v>83</v>
      </c>
      <c r="B4" s="392"/>
      <c r="C4" s="392"/>
      <c r="D4" s="392"/>
      <c r="E4" s="392"/>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48" customHeight="1">
      <c r="A5" s="73" t="s">
        <v>2</v>
      </c>
      <c r="B5" s="73" t="s">
        <v>55</v>
      </c>
      <c r="C5" s="73" t="s">
        <v>56</v>
      </c>
      <c r="D5" s="73" t="s">
        <v>57</v>
      </c>
      <c r="E5" s="73" t="s">
        <v>58</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38" ht="30" customHeight="1">
      <c r="A6" s="390">
        <v>1</v>
      </c>
      <c r="B6" s="72" t="s">
        <v>59</v>
      </c>
      <c r="C6" s="389" t="s">
        <v>76</v>
      </c>
      <c r="D6" s="393" t="s">
        <v>80</v>
      </c>
      <c r="E6" s="393" t="s">
        <v>80</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30" customHeight="1">
      <c r="A7" s="390"/>
      <c r="B7" s="72" t="s">
        <v>60</v>
      </c>
      <c r="C7" s="389"/>
      <c r="D7" s="394"/>
      <c r="E7" s="394"/>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row>
    <row r="8" spans="1:38" ht="30" customHeight="1">
      <c r="A8" s="390"/>
      <c r="B8" s="72" t="s">
        <v>61</v>
      </c>
      <c r="C8" s="389"/>
      <c r="D8" s="394"/>
      <c r="E8" s="394"/>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row>
    <row r="9" spans="1:38" ht="30" customHeight="1">
      <c r="A9" s="390"/>
      <c r="B9" s="72" t="s">
        <v>78</v>
      </c>
      <c r="C9" s="389"/>
      <c r="D9" s="394"/>
      <c r="E9" s="394"/>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row>
    <row r="10" spans="1:38" ht="30" customHeight="1">
      <c r="A10" s="390"/>
      <c r="B10" s="72" t="s">
        <v>62</v>
      </c>
      <c r="C10" s="389"/>
      <c r="D10" s="394"/>
      <c r="E10" s="394"/>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30" customHeight="1">
      <c r="A11" s="390"/>
      <c r="B11" s="72" t="s">
        <v>63</v>
      </c>
      <c r="C11" s="389"/>
      <c r="D11" s="394"/>
      <c r="E11" s="394"/>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row>
    <row r="12" spans="1:38" ht="30" customHeight="1">
      <c r="A12" s="390"/>
      <c r="B12" s="72" t="s">
        <v>64</v>
      </c>
      <c r="C12" s="389"/>
      <c r="D12" s="394"/>
      <c r="E12" s="394"/>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row>
    <row r="13" spans="1:38" ht="27.6">
      <c r="A13" s="51">
        <v>2</v>
      </c>
      <c r="B13" s="6" t="s">
        <v>65</v>
      </c>
      <c r="C13" s="5" t="s">
        <v>71</v>
      </c>
      <c r="D13" s="394"/>
      <c r="E13" s="394"/>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55.2">
      <c r="A14" s="51">
        <v>3</v>
      </c>
      <c r="B14" s="6" t="s">
        <v>66</v>
      </c>
      <c r="C14" s="5" t="s">
        <v>72</v>
      </c>
      <c r="D14" s="394"/>
      <c r="E14" s="394"/>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55.2">
      <c r="A15" s="51">
        <v>4</v>
      </c>
      <c r="B15" s="6" t="s">
        <v>67</v>
      </c>
      <c r="C15" s="5" t="s">
        <v>73</v>
      </c>
      <c r="D15" s="394"/>
      <c r="E15" s="394"/>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41.4">
      <c r="A16" s="51">
        <v>5</v>
      </c>
      <c r="B16" s="6" t="s">
        <v>68</v>
      </c>
      <c r="C16" s="5" t="s">
        <v>185</v>
      </c>
      <c r="D16" s="394"/>
      <c r="E16" s="394"/>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27.6">
      <c r="A17" s="51">
        <v>6</v>
      </c>
      <c r="B17" s="6" t="s">
        <v>69</v>
      </c>
      <c r="C17" s="5" t="s">
        <v>74</v>
      </c>
      <c r="D17" s="394"/>
      <c r="E17" s="394"/>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27.6">
      <c r="A18" s="51">
        <v>7</v>
      </c>
      <c r="B18" s="6" t="s">
        <v>70</v>
      </c>
      <c r="C18" s="5" t="s">
        <v>75</v>
      </c>
      <c r="D18" s="395"/>
      <c r="E18" s="395"/>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29.25" customHeight="1">
      <c r="A19" s="2"/>
      <c r="B19" s="2" t="s">
        <v>77</v>
      </c>
      <c r="C19" s="2"/>
      <c r="D19" s="71" t="s">
        <v>80</v>
      </c>
      <c r="E19" s="71" t="s">
        <v>81</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row r="278" spans="1:38"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row>
    <row r="279" spans="1:38"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row>
    <row r="280" spans="1:38"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row>
    <row r="281" spans="1:38"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row>
    <row r="282" spans="1:38"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row>
    <row r="283" spans="1:38"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row>
    <row r="284" spans="1:38"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row>
    <row r="285" spans="1:38"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row>
    <row r="286" spans="1:38"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row>
    <row r="287" spans="1:38"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row>
    <row r="288" spans="1:38"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row>
    <row r="289" spans="1:38"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row>
    <row r="290" spans="1:38"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row>
    <row r="291" spans="1:38"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row>
    <row r="292" spans="1:38"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row>
    <row r="293" spans="1:38"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row>
    <row r="294" spans="1:38"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row>
    <row r="295" spans="1:38"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row>
    <row r="296" spans="1:38"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row>
    <row r="297" spans="1:38"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row>
    <row r="298" spans="1:38"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row>
    <row r="299" spans="1:38"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row>
    <row r="300" spans="1:38"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row>
    <row r="301" spans="1:38" ht="13.8">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row>
    <row r="302" spans="1:38" ht="13.8">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row>
    <row r="303" spans="1:38" ht="13.8">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row>
  </sheetData>
  <mergeCells count="8">
    <mergeCell ref="C6:C12"/>
    <mergeCell ref="A6:A12"/>
    <mergeCell ref="A1:E1"/>
    <mergeCell ref="A3:E3"/>
    <mergeCell ref="A4:E4"/>
    <mergeCell ref="A2:E2"/>
    <mergeCell ref="D6:D18"/>
    <mergeCell ref="E6:E18"/>
  </mergeCells>
  <phoneticPr fontId="12" type="noConversion"/>
  <printOptions horizontalCentered="1" verticalCentered="1"/>
  <pageMargins left="0" right="0" top="0" bottom="0" header="0" footer="0"/>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277"/>
  <sheetViews>
    <sheetView view="pageBreakPreview" zoomScaleSheetLayoutView="100" workbookViewId="0">
      <selection activeCell="C14" sqref="C14"/>
    </sheetView>
  </sheetViews>
  <sheetFormatPr defaultRowHeight="13.2"/>
  <cols>
    <col min="2" max="2" width="22.44140625" customWidth="1"/>
    <col min="8" max="8" width="10.88671875" customWidth="1"/>
    <col min="12" max="12" width="3.33203125" customWidth="1"/>
    <col min="13" max="13" width="4" customWidth="1"/>
    <col min="14" max="14" width="3.88671875" customWidth="1"/>
    <col min="15" max="15" width="4.6640625" customWidth="1"/>
    <col min="258" max="258" width="22.44140625" customWidth="1"/>
    <col min="264" max="264" width="10.88671875" customWidth="1"/>
    <col min="268" max="268" width="3.33203125" customWidth="1"/>
    <col min="269" max="269" width="4" customWidth="1"/>
    <col min="270" max="270" width="3.88671875" customWidth="1"/>
    <col min="271" max="271" width="3.109375" customWidth="1"/>
    <col min="514" max="514" width="22.44140625" customWidth="1"/>
    <col min="520" max="520" width="10.88671875" customWidth="1"/>
    <col min="524" max="524" width="3.33203125" customWidth="1"/>
    <col min="525" max="525" width="4" customWidth="1"/>
    <col min="526" max="526" width="3.88671875" customWidth="1"/>
    <col min="527" max="527" width="3.109375" customWidth="1"/>
    <col min="770" max="770" width="22.44140625" customWidth="1"/>
    <col min="776" max="776" width="10.88671875" customWidth="1"/>
    <col min="780" max="780" width="3.33203125" customWidth="1"/>
    <col min="781" max="781" width="4" customWidth="1"/>
    <col min="782" max="782" width="3.88671875" customWidth="1"/>
    <col min="783" max="783" width="3.109375" customWidth="1"/>
    <col min="1026" max="1026" width="22.44140625" customWidth="1"/>
    <col min="1032" max="1032" width="10.88671875" customWidth="1"/>
    <col min="1036" max="1036" width="3.33203125" customWidth="1"/>
    <col min="1037" max="1037" width="4" customWidth="1"/>
    <col min="1038" max="1038" width="3.88671875" customWidth="1"/>
    <col min="1039" max="1039" width="3.109375" customWidth="1"/>
    <col min="1282" max="1282" width="22.44140625" customWidth="1"/>
    <col min="1288" max="1288" width="10.88671875" customWidth="1"/>
    <col min="1292" max="1292" width="3.33203125" customWidth="1"/>
    <col min="1293" max="1293" width="4" customWidth="1"/>
    <col min="1294" max="1294" width="3.88671875" customWidth="1"/>
    <col min="1295" max="1295" width="3.109375" customWidth="1"/>
    <col min="1538" max="1538" width="22.44140625" customWidth="1"/>
    <col min="1544" max="1544" width="10.88671875" customWidth="1"/>
    <col min="1548" max="1548" width="3.33203125" customWidth="1"/>
    <col min="1549" max="1549" width="4" customWidth="1"/>
    <col min="1550" max="1550" width="3.88671875" customWidth="1"/>
    <col min="1551" max="1551" width="3.109375" customWidth="1"/>
    <col min="1794" max="1794" width="22.44140625" customWidth="1"/>
    <col min="1800" max="1800" width="10.88671875" customWidth="1"/>
    <col min="1804" max="1804" width="3.33203125" customWidth="1"/>
    <col min="1805" max="1805" width="4" customWidth="1"/>
    <col min="1806" max="1806" width="3.88671875" customWidth="1"/>
    <col min="1807" max="1807" width="3.109375" customWidth="1"/>
    <col min="2050" max="2050" width="22.44140625" customWidth="1"/>
    <col min="2056" max="2056" width="10.88671875" customWidth="1"/>
    <col min="2060" max="2060" width="3.33203125" customWidth="1"/>
    <col min="2061" max="2061" width="4" customWidth="1"/>
    <col min="2062" max="2062" width="3.88671875" customWidth="1"/>
    <col min="2063" max="2063" width="3.109375" customWidth="1"/>
    <col min="2306" max="2306" width="22.44140625" customWidth="1"/>
    <col min="2312" max="2312" width="10.88671875" customWidth="1"/>
    <col min="2316" max="2316" width="3.33203125" customWidth="1"/>
    <col min="2317" max="2317" width="4" customWidth="1"/>
    <col min="2318" max="2318" width="3.88671875" customWidth="1"/>
    <col min="2319" max="2319" width="3.109375" customWidth="1"/>
    <col min="2562" max="2562" width="22.44140625" customWidth="1"/>
    <col min="2568" max="2568" width="10.88671875" customWidth="1"/>
    <col min="2572" max="2572" width="3.33203125" customWidth="1"/>
    <col min="2573" max="2573" width="4" customWidth="1"/>
    <col min="2574" max="2574" width="3.88671875" customWidth="1"/>
    <col min="2575" max="2575" width="3.109375" customWidth="1"/>
    <col min="2818" max="2818" width="22.44140625" customWidth="1"/>
    <col min="2824" max="2824" width="10.88671875" customWidth="1"/>
    <col min="2828" max="2828" width="3.33203125" customWidth="1"/>
    <col min="2829" max="2829" width="4" customWidth="1"/>
    <col min="2830" max="2830" width="3.88671875" customWidth="1"/>
    <col min="2831" max="2831" width="3.109375" customWidth="1"/>
    <col min="3074" max="3074" width="22.44140625" customWidth="1"/>
    <col min="3080" max="3080" width="10.88671875" customWidth="1"/>
    <col min="3084" max="3084" width="3.33203125" customWidth="1"/>
    <col min="3085" max="3085" width="4" customWidth="1"/>
    <col min="3086" max="3086" width="3.88671875" customWidth="1"/>
    <col min="3087" max="3087" width="3.109375" customWidth="1"/>
    <col min="3330" max="3330" width="22.44140625" customWidth="1"/>
    <col min="3336" max="3336" width="10.88671875" customWidth="1"/>
    <col min="3340" max="3340" width="3.33203125" customWidth="1"/>
    <col min="3341" max="3341" width="4" customWidth="1"/>
    <col min="3342" max="3342" width="3.88671875" customWidth="1"/>
    <col min="3343" max="3343" width="3.109375" customWidth="1"/>
    <col min="3586" max="3586" width="22.44140625" customWidth="1"/>
    <col min="3592" max="3592" width="10.88671875" customWidth="1"/>
    <col min="3596" max="3596" width="3.33203125" customWidth="1"/>
    <col min="3597" max="3597" width="4" customWidth="1"/>
    <col min="3598" max="3598" width="3.88671875" customWidth="1"/>
    <col min="3599" max="3599" width="3.109375" customWidth="1"/>
    <col min="3842" max="3842" width="22.44140625" customWidth="1"/>
    <col min="3848" max="3848" width="10.88671875" customWidth="1"/>
    <col min="3852" max="3852" width="3.33203125" customWidth="1"/>
    <col min="3853" max="3853" width="4" customWidth="1"/>
    <col min="3854" max="3854" width="3.88671875" customWidth="1"/>
    <col min="3855" max="3855" width="3.109375" customWidth="1"/>
    <col min="4098" max="4098" width="22.44140625" customWidth="1"/>
    <col min="4104" max="4104" width="10.88671875" customWidth="1"/>
    <col min="4108" max="4108" width="3.33203125" customWidth="1"/>
    <col min="4109" max="4109" width="4" customWidth="1"/>
    <col min="4110" max="4110" width="3.88671875" customWidth="1"/>
    <col min="4111" max="4111" width="3.109375" customWidth="1"/>
    <col min="4354" max="4354" width="22.44140625" customWidth="1"/>
    <col min="4360" max="4360" width="10.88671875" customWidth="1"/>
    <col min="4364" max="4364" width="3.33203125" customWidth="1"/>
    <col min="4365" max="4365" width="4" customWidth="1"/>
    <col min="4366" max="4366" width="3.88671875" customWidth="1"/>
    <col min="4367" max="4367" width="3.109375" customWidth="1"/>
    <col min="4610" max="4610" width="22.44140625" customWidth="1"/>
    <col min="4616" max="4616" width="10.88671875" customWidth="1"/>
    <col min="4620" max="4620" width="3.33203125" customWidth="1"/>
    <col min="4621" max="4621" width="4" customWidth="1"/>
    <col min="4622" max="4622" width="3.88671875" customWidth="1"/>
    <col min="4623" max="4623" width="3.109375" customWidth="1"/>
    <col min="4866" max="4866" width="22.44140625" customWidth="1"/>
    <col min="4872" max="4872" width="10.88671875" customWidth="1"/>
    <col min="4876" max="4876" width="3.33203125" customWidth="1"/>
    <col min="4877" max="4877" width="4" customWidth="1"/>
    <col min="4878" max="4878" width="3.88671875" customWidth="1"/>
    <col min="4879" max="4879" width="3.109375" customWidth="1"/>
    <col min="5122" max="5122" width="22.44140625" customWidth="1"/>
    <col min="5128" max="5128" width="10.88671875" customWidth="1"/>
    <col min="5132" max="5132" width="3.33203125" customWidth="1"/>
    <col min="5133" max="5133" width="4" customWidth="1"/>
    <col min="5134" max="5134" width="3.88671875" customWidth="1"/>
    <col min="5135" max="5135" width="3.109375" customWidth="1"/>
    <col min="5378" max="5378" width="22.44140625" customWidth="1"/>
    <col min="5384" max="5384" width="10.88671875" customWidth="1"/>
    <col min="5388" max="5388" width="3.33203125" customWidth="1"/>
    <col min="5389" max="5389" width="4" customWidth="1"/>
    <col min="5390" max="5390" width="3.88671875" customWidth="1"/>
    <col min="5391" max="5391" width="3.109375" customWidth="1"/>
    <col min="5634" max="5634" width="22.44140625" customWidth="1"/>
    <col min="5640" max="5640" width="10.88671875" customWidth="1"/>
    <col min="5644" max="5644" width="3.33203125" customWidth="1"/>
    <col min="5645" max="5645" width="4" customWidth="1"/>
    <col min="5646" max="5646" width="3.88671875" customWidth="1"/>
    <col min="5647" max="5647" width="3.109375" customWidth="1"/>
    <col min="5890" max="5890" width="22.44140625" customWidth="1"/>
    <col min="5896" max="5896" width="10.88671875" customWidth="1"/>
    <col min="5900" max="5900" width="3.33203125" customWidth="1"/>
    <col min="5901" max="5901" width="4" customWidth="1"/>
    <col min="5902" max="5902" width="3.88671875" customWidth="1"/>
    <col min="5903" max="5903" width="3.109375" customWidth="1"/>
    <col min="6146" max="6146" width="22.44140625" customWidth="1"/>
    <col min="6152" max="6152" width="10.88671875" customWidth="1"/>
    <col min="6156" max="6156" width="3.33203125" customWidth="1"/>
    <col min="6157" max="6157" width="4" customWidth="1"/>
    <col min="6158" max="6158" width="3.88671875" customWidth="1"/>
    <col min="6159" max="6159" width="3.109375" customWidth="1"/>
    <col min="6402" max="6402" width="22.44140625" customWidth="1"/>
    <col min="6408" max="6408" width="10.88671875" customWidth="1"/>
    <col min="6412" max="6412" width="3.33203125" customWidth="1"/>
    <col min="6413" max="6413" width="4" customWidth="1"/>
    <col min="6414" max="6414" width="3.88671875" customWidth="1"/>
    <col min="6415" max="6415" width="3.109375" customWidth="1"/>
    <col min="6658" max="6658" width="22.44140625" customWidth="1"/>
    <col min="6664" max="6664" width="10.88671875" customWidth="1"/>
    <col min="6668" max="6668" width="3.33203125" customWidth="1"/>
    <col min="6669" max="6669" width="4" customWidth="1"/>
    <col min="6670" max="6670" width="3.88671875" customWidth="1"/>
    <col min="6671" max="6671" width="3.109375" customWidth="1"/>
    <col min="6914" max="6914" width="22.44140625" customWidth="1"/>
    <col min="6920" max="6920" width="10.88671875" customWidth="1"/>
    <col min="6924" max="6924" width="3.33203125" customWidth="1"/>
    <col min="6925" max="6925" width="4" customWidth="1"/>
    <col min="6926" max="6926" width="3.88671875" customWidth="1"/>
    <col min="6927" max="6927" width="3.109375" customWidth="1"/>
    <col min="7170" max="7170" width="22.44140625" customWidth="1"/>
    <col min="7176" max="7176" width="10.88671875" customWidth="1"/>
    <col min="7180" max="7180" width="3.33203125" customWidth="1"/>
    <col min="7181" max="7181" width="4" customWidth="1"/>
    <col min="7182" max="7182" width="3.88671875" customWidth="1"/>
    <col min="7183" max="7183" width="3.109375" customWidth="1"/>
    <col min="7426" max="7426" width="22.44140625" customWidth="1"/>
    <col min="7432" max="7432" width="10.88671875" customWidth="1"/>
    <col min="7436" max="7436" width="3.33203125" customWidth="1"/>
    <col min="7437" max="7437" width="4" customWidth="1"/>
    <col min="7438" max="7438" width="3.88671875" customWidth="1"/>
    <col min="7439" max="7439" width="3.109375" customWidth="1"/>
    <col min="7682" max="7682" width="22.44140625" customWidth="1"/>
    <col min="7688" max="7688" width="10.88671875" customWidth="1"/>
    <col min="7692" max="7692" width="3.33203125" customWidth="1"/>
    <col min="7693" max="7693" width="4" customWidth="1"/>
    <col min="7694" max="7694" width="3.88671875" customWidth="1"/>
    <col min="7695" max="7695" width="3.109375" customWidth="1"/>
    <col min="7938" max="7938" width="22.44140625" customWidth="1"/>
    <col min="7944" max="7944" width="10.88671875" customWidth="1"/>
    <col min="7948" max="7948" width="3.33203125" customWidth="1"/>
    <col min="7949" max="7949" width="4" customWidth="1"/>
    <col min="7950" max="7950" width="3.88671875" customWidth="1"/>
    <col min="7951" max="7951" width="3.109375" customWidth="1"/>
    <col min="8194" max="8194" width="22.44140625" customWidth="1"/>
    <col min="8200" max="8200" width="10.88671875" customWidth="1"/>
    <col min="8204" max="8204" width="3.33203125" customWidth="1"/>
    <col min="8205" max="8205" width="4" customWidth="1"/>
    <col min="8206" max="8206" width="3.88671875" customWidth="1"/>
    <col min="8207" max="8207" width="3.109375" customWidth="1"/>
    <col min="8450" max="8450" width="22.44140625" customWidth="1"/>
    <col min="8456" max="8456" width="10.88671875" customWidth="1"/>
    <col min="8460" max="8460" width="3.33203125" customWidth="1"/>
    <col min="8461" max="8461" width="4" customWidth="1"/>
    <col min="8462" max="8462" width="3.88671875" customWidth="1"/>
    <col min="8463" max="8463" width="3.109375" customWidth="1"/>
    <col min="8706" max="8706" width="22.44140625" customWidth="1"/>
    <col min="8712" max="8712" width="10.88671875" customWidth="1"/>
    <col min="8716" max="8716" width="3.33203125" customWidth="1"/>
    <col min="8717" max="8717" width="4" customWidth="1"/>
    <col min="8718" max="8718" width="3.88671875" customWidth="1"/>
    <col min="8719" max="8719" width="3.109375" customWidth="1"/>
    <col min="8962" max="8962" width="22.44140625" customWidth="1"/>
    <col min="8968" max="8968" width="10.88671875" customWidth="1"/>
    <col min="8972" max="8972" width="3.33203125" customWidth="1"/>
    <col min="8973" max="8973" width="4" customWidth="1"/>
    <col min="8974" max="8974" width="3.88671875" customWidth="1"/>
    <col min="8975" max="8975" width="3.109375" customWidth="1"/>
    <col min="9218" max="9218" width="22.44140625" customWidth="1"/>
    <col min="9224" max="9224" width="10.88671875" customWidth="1"/>
    <col min="9228" max="9228" width="3.33203125" customWidth="1"/>
    <col min="9229" max="9229" width="4" customWidth="1"/>
    <col min="9230" max="9230" width="3.88671875" customWidth="1"/>
    <col min="9231" max="9231" width="3.109375" customWidth="1"/>
    <col min="9474" max="9474" width="22.44140625" customWidth="1"/>
    <col min="9480" max="9480" width="10.88671875" customWidth="1"/>
    <col min="9484" max="9484" width="3.33203125" customWidth="1"/>
    <col min="9485" max="9485" width="4" customWidth="1"/>
    <col min="9486" max="9486" width="3.88671875" customWidth="1"/>
    <col min="9487" max="9487" width="3.109375" customWidth="1"/>
    <col min="9730" max="9730" width="22.44140625" customWidth="1"/>
    <col min="9736" max="9736" width="10.88671875" customWidth="1"/>
    <col min="9740" max="9740" width="3.33203125" customWidth="1"/>
    <col min="9741" max="9741" width="4" customWidth="1"/>
    <col min="9742" max="9742" width="3.88671875" customWidth="1"/>
    <col min="9743" max="9743" width="3.109375" customWidth="1"/>
    <col min="9986" max="9986" width="22.44140625" customWidth="1"/>
    <col min="9992" max="9992" width="10.88671875" customWidth="1"/>
    <col min="9996" max="9996" width="3.33203125" customWidth="1"/>
    <col min="9997" max="9997" width="4" customWidth="1"/>
    <col min="9998" max="9998" width="3.88671875" customWidth="1"/>
    <col min="9999" max="9999" width="3.109375" customWidth="1"/>
    <col min="10242" max="10242" width="22.44140625" customWidth="1"/>
    <col min="10248" max="10248" width="10.88671875" customWidth="1"/>
    <col min="10252" max="10252" width="3.33203125" customWidth="1"/>
    <col min="10253" max="10253" width="4" customWidth="1"/>
    <col min="10254" max="10254" width="3.88671875" customWidth="1"/>
    <col min="10255" max="10255" width="3.109375" customWidth="1"/>
    <col min="10498" max="10498" width="22.44140625" customWidth="1"/>
    <col min="10504" max="10504" width="10.88671875" customWidth="1"/>
    <col min="10508" max="10508" width="3.33203125" customWidth="1"/>
    <col min="10509" max="10509" width="4" customWidth="1"/>
    <col min="10510" max="10510" width="3.88671875" customWidth="1"/>
    <col min="10511" max="10511" width="3.109375" customWidth="1"/>
    <col min="10754" max="10754" width="22.44140625" customWidth="1"/>
    <col min="10760" max="10760" width="10.88671875" customWidth="1"/>
    <col min="10764" max="10764" width="3.33203125" customWidth="1"/>
    <col min="10765" max="10765" width="4" customWidth="1"/>
    <col min="10766" max="10766" width="3.88671875" customWidth="1"/>
    <col min="10767" max="10767" width="3.109375" customWidth="1"/>
    <col min="11010" max="11010" width="22.44140625" customWidth="1"/>
    <col min="11016" max="11016" width="10.88671875" customWidth="1"/>
    <col min="11020" max="11020" width="3.33203125" customWidth="1"/>
    <col min="11021" max="11021" width="4" customWidth="1"/>
    <col min="11022" max="11022" width="3.88671875" customWidth="1"/>
    <col min="11023" max="11023" width="3.109375" customWidth="1"/>
    <col min="11266" max="11266" width="22.44140625" customWidth="1"/>
    <col min="11272" max="11272" width="10.88671875" customWidth="1"/>
    <col min="11276" max="11276" width="3.33203125" customWidth="1"/>
    <col min="11277" max="11277" width="4" customWidth="1"/>
    <col min="11278" max="11278" width="3.88671875" customWidth="1"/>
    <col min="11279" max="11279" width="3.109375" customWidth="1"/>
    <col min="11522" max="11522" width="22.44140625" customWidth="1"/>
    <col min="11528" max="11528" width="10.88671875" customWidth="1"/>
    <col min="11532" max="11532" width="3.33203125" customWidth="1"/>
    <col min="11533" max="11533" width="4" customWidth="1"/>
    <col min="11534" max="11534" width="3.88671875" customWidth="1"/>
    <col min="11535" max="11535" width="3.109375" customWidth="1"/>
    <col min="11778" max="11778" width="22.44140625" customWidth="1"/>
    <col min="11784" max="11784" width="10.88671875" customWidth="1"/>
    <col min="11788" max="11788" width="3.33203125" customWidth="1"/>
    <col min="11789" max="11789" width="4" customWidth="1"/>
    <col min="11790" max="11790" width="3.88671875" customWidth="1"/>
    <col min="11791" max="11791" width="3.109375" customWidth="1"/>
    <col min="12034" max="12034" width="22.44140625" customWidth="1"/>
    <col min="12040" max="12040" width="10.88671875" customWidth="1"/>
    <col min="12044" max="12044" width="3.33203125" customWidth="1"/>
    <col min="12045" max="12045" width="4" customWidth="1"/>
    <col min="12046" max="12046" width="3.88671875" customWidth="1"/>
    <col min="12047" max="12047" width="3.109375" customWidth="1"/>
    <col min="12290" max="12290" width="22.44140625" customWidth="1"/>
    <col min="12296" max="12296" width="10.88671875" customWidth="1"/>
    <col min="12300" max="12300" width="3.33203125" customWidth="1"/>
    <col min="12301" max="12301" width="4" customWidth="1"/>
    <col min="12302" max="12302" width="3.88671875" customWidth="1"/>
    <col min="12303" max="12303" width="3.109375" customWidth="1"/>
    <col min="12546" max="12546" width="22.44140625" customWidth="1"/>
    <col min="12552" max="12552" width="10.88671875" customWidth="1"/>
    <col min="12556" max="12556" width="3.33203125" customWidth="1"/>
    <col min="12557" max="12557" width="4" customWidth="1"/>
    <col min="12558" max="12558" width="3.88671875" customWidth="1"/>
    <col min="12559" max="12559" width="3.109375" customWidth="1"/>
    <col min="12802" max="12802" width="22.44140625" customWidth="1"/>
    <col min="12808" max="12808" width="10.88671875" customWidth="1"/>
    <col min="12812" max="12812" width="3.33203125" customWidth="1"/>
    <col min="12813" max="12813" width="4" customWidth="1"/>
    <col min="12814" max="12814" width="3.88671875" customWidth="1"/>
    <col min="12815" max="12815" width="3.109375" customWidth="1"/>
    <col min="13058" max="13058" width="22.44140625" customWidth="1"/>
    <col min="13064" max="13064" width="10.88671875" customWidth="1"/>
    <col min="13068" max="13068" width="3.33203125" customWidth="1"/>
    <col min="13069" max="13069" width="4" customWidth="1"/>
    <col min="13070" max="13070" width="3.88671875" customWidth="1"/>
    <col min="13071" max="13071" width="3.109375" customWidth="1"/>
    <col min="13314" max="13314" width="22.44140625" customWidth="1"/>
    <col min="13320" max="13320" width="10.88671875" customWidth="1"/>
    <col min="13324" max="13324" width="3.33203125" customWidth="1"/>
    <col min="13325" max="13325" width="4" customWidth="1"/>
    <col min="13326" max="13326" width="3.88671875" customWidth="1"/>
    <col min="13327" max="13327" width="3.109375" customWidth="1"/>
    <col min="13570" max="13570" width="22.44140625" customWidth="1"/>
    <col min="13576" max="13576" width="10.88671875" customWidth="1"/>
    <col min="13580" max="13580" width="3.33203125" customWidth="1"/>
    <col min="13581" max="13581" width="4" customWidth="1"/>
    <col min="13582" max="13582" width="3.88671875" customWidth="1"/>
    <col min="13583" max="13583" width="3.109375" customWidth="1"/>
    <col min="13826" max="13826" width="22.44140625" customWidth="1"/>
    <col min="13832" max="13832" width="10.88671875" customWidth="1"/>
    <col min="13836" max="13836" width="3.33203125" customWidth="1"/>
    <col min="13837" max="13837" width="4" customWidth="1"/>
    <col min="13838" max="13838" width="3.88671875" customWidth="1"/>
    <col min="13839" max="13839" width="3.109375" customWidth="1"/>
    <col min="14082" max="14082" width="22.44140625" customWidth="1"/>
    <col min="14088" max="14088" width="10.88671875" customWidth="1"/>
    <col min="14092" max="14092" width="3.33203125" customWidth="1"/>
    <col min="14093" max="14093" width="4" customWidth="1"/>
    <col min="14094" max="14094" width="3.88671875" customWidth="1"/>
    <col min="14095" max="14095" width="3.109375" customWidth="1"/>
    <col min="14338" max="14338" width="22.44140625" customWidth="1"/>
    <col min="14344" max="14344" width="10.88671875" customWidth="1"/>
    <col min="14348" max="14348" width="3.33203125" customWidth="1"/>
    <col min="14349" max="14349" width="4" customWidth="1"/>
    <col min="14350" max="14350" width="3.88671875" customWidth="1"/>
    <col min="14351" max="14351" width="3.109375" customWidth="1"/>
    <col min="14594" max="14594" width="22.44140625" customWidth="1"/>
    <col min="14600" max="14600" width="10.88671875" customWidth="1"/>
    <col min="14604" max="14604" width="3.33203125" customWidth="1"/>
    <col min="14605" max="14605" width="4" customWidth="1"/>
    <col min="14606" max="14606" width="3.88671875" customWidth="1"/>
    <col min="14607" max="14607" width="3.109375" customWidth="1"/>
    <col min="14850" max="14850" width="22.44140625" customWidth="1"/>
    <col min="14856" max="14856" width="10.88671875" customWidth="1"/>
    <col min="14860" max="14860" width="3.33203125" customWidth="1"/>
    <col min="14861" max="14861" width="4" customWidth="1"/>
    <col min="14862" max="14862" width="3.88671875" customWidth="1"/>
    <col min="14863" max="14863" width="3.109375" customWidth="1"/>
    <col min="15106" max="15106" width="22.44140625" customWidth="1"/>
    <col min="15112" max="15112" width="10.88671875" customWidth="1"/>
    <col min="15116" max="15116" width="3.33203125" customWidth="1"/>
    <col min="15117" max="15117" width="4" customWidth="1"/>
    <col min="15118" max="15118" width="3.88671875" customWidth="1"/>
    <col min="15119" max="15119" width="3.109375" customWidth="1"/>
    <col min="15362" max="15362" width="22.44140625" customWidth="1"/>
    <col min="15368" max="15368" width="10.88671875" customWidth="1"/>
    <col min="15372" max="15372" width="3.33203125" customWidth="1"/>
    <col min="15373" max="15373" width="4" customWidth="1"/>
    <col min="15374" max="15374" width="3.88671875" customWidth="1"/>
    <col min="15375" max="15375" width="3.109375" customWidth="1"/>
    <col min="15618" max="15618" width="22.44140625" customWidth="1"/>
    <col min="15624" max="15624" width="10.88671875" customWidth="1"/>
    <col min="15628" max="15628" width="3.33203125" customWidth="1"/>
    <col min="15629" max="15629" width="4" customWidth="1"/>
    <col min="15630" max="15630" width="3.88671875" customWidth="1"/>
    <col min="15631" max="15631" width="3.109375" customWidth="1"/>
    <col min="15874" max="15874" width="22.44140625" customWidth="1"/>
    <col min="15880" max="15880" width="10.88671875" customWidth="1"/>
    <col min="15884" max="15884" width="3.33203125" customWidth="1"/>
    <col min="15885" max="15885" width="4" customWidth="1"/>
    <col min="15886" max="15886" width="3.88671875" customWidth="1"/>
    <col min="15887" max="15887" width="3.109375" customWidth="1"/>
    <col min="16130" max="16130" width="22.44140625" customWidth="1"/>
    <col min="16136" max="16136" width="10.88671875" customWidth="1"/>
    <col min="16140" max="16140" width="3.33203125" customWidth="1"/>
    <col min="16141" max="16141" width="4" customWidth="1"/>
    <col min="16142" max="16142" width="3.88671875" customWidth="1"/>
    <col min="16143" max="16143" width="3.109375" customWidth="1"/>
  </cols>
  <sheetData>
    <row r="1" spans="1:38" ht="82.5" customHeight="1">
      <c r="A1" s="316" t="s">
        <v>188</v>
      </c>
      <c r="B1" s="317"/>
      <c r="C1" s="317"/>
      <c r="D1" s="317"/>
      <c r="E1" s="317"/>
      <c r="F1" s="317"/>
      <c r="G1" s="317"/>
      <c r="H1" s="317"/>
      <c r="I1" s="317"/>
      <c r="J1" s="318"/>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7" customHeight="1">
      <c r="A2" s="319" t="s">
        <v>231</v>
      </c>
      <c r="B2" s="320"/>
      <c r="C2" s="320"/>
      <c r="D2" s="320"/>
      <c r="E2" s="320"/>
      <c r="F2" s="320"/>
      <c r="G2" s="320"/>
      <c r="H2" s="320"/>
      <c r="I2" s="320"/>
      <c r="J2" s="32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21" customHeight="1">
      <c r="A3" s="319" t="s">
        <v>207</v>
      </c>
      <c r="B3" s="320"/>
      <c r="C3" s="320"/>
      <c r="D3" s="320"/>
      <c r="E3" s="320"/>
      <c r="F3" s="320"/>
      <c r="G3" s="320"/>
      <c r="H3" s="320"/>
      <c r="I3" s="320"/>
      <c r="J3" s="32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ht="22.5" customHeight="1">
      <c r="A4" s="319" t="s">
        <v>190</v>
      </c>
      <c r="B4" s="320"/>
      <c r="C4" s="320"/>
      <c r="D4" s="320"/>
      <c r="E4" s="320"/>
      <c r="F4" s="320"/>
      <c r="G4" s="320"/>
      <c r="H4" s="320"/>
      <c r="I4" s="320"/>
      <c r="J4" s="321"/>
      <c r="K4" s="1"/>
      <c r="L4" s="9"/>
      <c r="M4" s="9"/>
      <c r="N4" s="9"/>
      <c r="O4" s="9"/>
      <c r="P4" s="9"/>
      <c r="Q4" s="9"/>
      <c r="R4" s="9"/>
      <c r="S4" s="1"/>
      <c r="T4" s="1"/>
      <c r="U4" s="1"/>
      <c r="V4" s="1"/>
      <c r="W4" s="1"/>
      <c r="X4" s="1"/>
      <c r="Y4" s="1"/>
      <c r="Z4" s="1"/>
      <c r="AA4" s="1"/>
      <c r="AB4" s="1"/>
      <c r="AC4" s="1"/>
      <c r="AD4" s="1"/>
      <c r="AE4" s="1"/>
      <c r="AF4" s="1"/>
      <c r="AG4" s="1"/>
      <c r="AH4" s="1"/>
      <c r="AI4" s="1"/>
      <c r="AJ4" s="1"/>
      <c r="AK4" s="1"/>
      <c r="AL4" s="1"/>
    </row>
    <row r="5" spans="1:38" ht="35.25" customHeight="1">
      <c r="A5" s="319" t="s">
        <v>2</v>
      </c>
      <c r="B5" s="320" t="s">
        <v>3</v>
      </c>
      <c r="C5" s="320" t="s">
        <v>186</v>
      </c>
      <c r="D5" s="320"/>
      <c r="E5" s="320"/>
      <c r="F5" s="320"/>
      <c r="G5" s="320"/>
      <c r="H5" s="320" t="s">
        <v>191</v>
      </c>
      <c r="I5" s="320"/>
      <c r="J5" s="321"/>
      <c r="K5" s="1"/>
      <c r="L5" s="26"/>
      <c r="M5" s="26"/>
      <c r="N5" s="26"/>
      <c r="O5" s="26"/>
      <c r="P5" s="27"/>
      <c r="Q5" s="27"/>
      <c r="R5" s="9"/>
      <c r="S5" s="1"/>
      <c r="T5" s="1"/>
      <c r="U5" s="1"/>
      <c r="V5" s="1"/>
      <c r="W5" s="1"/>
      <c r="X5" s="1"/>
      <c r="Y5" s="1"/>
      <c r="Z5" s="1"/>
      <c r="AA5" s="1"/>
      <c r="AB5" s="1"/>
      <c r="AC5" s="1"/>
      <c r="AD5" s="1"/>
      <c r="AE5" s="1"/>
      <c r="AF5" s="1"/>
      <c r="AG5" s="1"/>
      <c r="AH5" s="1"/>
      <c r="AI5" s="1"/>
      <c r="AJ5" s="1"/>
      <c r="AK5" s="1"/>
      <c r="AL5" s="1"/>
    </row>
    <row r="6" spans="1:38" ht="15.6">
      <c r="A6" s="319"/>
      <c r="B6" s="320"/>
      <c r="C6" s="320" t="s">
        <v>7</v>
      </c>
      <c r="D6" s="320"/>
      <c r="E6" s="320" t="s">
        <v>178</v>
      </c>
      <c r="F6" s="320"/>
      <c r="G6" s="320"/>
      <c r="H6" s="320"/>
      <c r="I6" s="320"/>
      <c r="J6" s="321"/>
      <c r="K6" s="1"/>
      <c r="L6" s="28"/>
      <c r="M6" s="28"/>
      <c r="N6" s="28"/>
      <c r="O6" s="28"/>
      <c r="P6" s="28"/>
      <c r="Q6" s="28"/>
      <c r="R6" s="9"/>
      <c r="S6" s="1"/>
      <c r="T6" s="1"/>
      <c r="U6" s="1"/>
      <c r="V6" s="1"/>
      <c r="W6" s="1"/>
      <c r="X6" s="1"/>
      <c r="Y6" s="1"/>
      <c r="Z6" s="1"/>
      <c r="AA6" s="1"/>
      <c r="AB6" s="1"/>
      <c r="AC6" s="1"/>
      <c r="AD6" s="1"/>
      <c r="AE6" s="1"/>
      <c r="AF6" s="1"/>
      <c r="AG6" s="1"/>
      <c r="AH6" s="1"/>
      <c r="AI6" s="1"/>
      <c r="AJ6" s="1"/>
      <c r="AK6" s="1"/>
      <c r="AL6" s="1"/>
    </row>
    <row r="7" spans="1:38" ht="13.8">
      <c r="A7" s="319"/>
      <c r="B7" s="320"/>
      <c r="C7" s="185" t="s">
        <v>4</v>
      </c>
      <c r="D7" s="185" t="s">
        <v>5</v>
      </c>
      <c r="E7" s="185" t="s">
        <v>4</v>
      </c>
      <c r="F7" s="185" t="s">
        <v>6</v>
      </c>
      <c r="G7" s="185" t="s">
        <v>5</v>
      </c>
      <c r="H7" s="185" t="s">
        <v>4</v>
      </c>
      <c r="I7" s="185" t="s">
        <v>6</v>
      </c>
      <c r="J7" s="186" t="s">
        <v>5</v>
      </c>
      <c r="K7" s="1"/>
      <c r="L7" s="1"/>
      <c r="M7" s="1"/>
      <c r="N7" s="1"/>
      <c r="O7" s="1"/>
      <c r="P7" s="1"/>
      <c r="Q7" s="1"/>
      <c r="R7" s="1"/>
      <c r="S7" s="1"/>
      <c r="T7" s="1"/>
      <c r="U7" s="1"/>
      <c r="V7" s="1"/>
      <c r="W7" s="1"/>
      <c r="X7" s="1"/>
      <c r="Y7" s="1"/>
      <c r="Z7" s="1"/>
      <c r="AA7" s="1"/>
      <c r="AB7" s="1"/>
      <c r="AC7" s="1"/>
      <c r="AD7" s="1"/>
    </row>
    <row r="8" spans="1:38" ht="30" customHeight="1">
      <c r="A8" s="29">
        <v>1</v>
      </c>
      <c r="B8" s="185" t="s">
        <v>84</v>
      </c>
      <c r="C8" s="40">
        <v>0</v>
      </c>
      <c r="D8" s="40">
        <v>1</v>
      </c>
      <c r="E8" s="40">
        <v>6</v>
      </c>
      <c r="F8" s="40">
        <v>0</v>
      </c>
      <c r="G8" s="40">
        <v>2</v>
      </c>
      <c r="H8" s="40">
        <v>38</v>
      </c>
      <c r="I8" s="40">
        <v>33</v>
      </c>
      <c r="J8" s="184">
        <v>16</v>
      </c>
      <c r="K8" s="1"/>
      <c r="M8" s="1"/>
      <c r="N8" s="1"/>
      <c r="O8" s="1"/>
      <c r="P8" s="1"/>
      <c r="Q8" s="1"/>
      <c r="R8" s="1"/>
      <c r="S8" s="1"/>
      <c r="T8" s="1"/>
      <c r="U8" s="1"/>
      <c r="V8" s="1"/>
    </row>
    <row r="9" spans="1:38" ht="30" customHeight="1">
      <c r="A9" s="29">
        <v>2</v>
      </c>
      <c r="B9" s="185" t="s">
        <v>85</v>
      </c>
      <c r="C9" s="40">
        <v>0</v>
      </c>
      <c r="D9" s="40">
        <v>0</v>
      </c>
      <c r="E9" s="40">
        <v>4</v>
      </c>
      <c r="F9" s="40">
        <v>2</v>
      </c>
      <c r="G9" s="40">
        <v>0</v>
      </c>
      <c r="H9" s="40">
        <v>27</v>
      </c>
      <c r="I9" s="40">
        <v>10</v>
      </c>
      <c r="J9" s="184">
        <v>6</v>
      </c>
      <c r="K9" s="1"/>
      <c r="M9" s="1"/>
      <c r="N9" s="1"/>
      <c r="O9" s="1"/>
      <c r="P9" s="1"/>
      <c r="Q9" s="1"/>
      <c r="R9" s="1"/>
      <c r="S9" s="1"/>
      <c r="T9" s="1"/>
      <c r="U9" s="1"/>
      <c r="V9" s="1"/>
    </row>
    <row r="10" spans="1:38" ht="30" customHeight="1">
      <c r="A10" s="29">
        <v>3</v>
      </c>
      <c r="B10" s="185" t="s">
        <v>86</v>
      </c>
      <c r="C10" s="40">
        <v>0</v>
      </c>
      <c r="D10" s="40">
        <v>3</v>
      </c>
      <c r="E10" s="40">
        <v>2</v>
      </c>
      <c r="F10" s="40">
        <v>2</v>
      </c>
      <c r="G10" s="40">
        <v>1</v>
      </c>
      <c r="H10" s="40">
        <v>25</v>
      </c>
      <c r="I10" s="40">
        <v>29</v>
      </c>
      <c r="J10" s="184">
        <v>14</v>
      </c>
      <c r="K10" s="1"/>
      <c r="M10" s="1"/>
      <c r="N10" s="1"/>
      <c r="O10" s="1"/>
      <c r="P10" s="1"/>
      <c r="Q10" s="1"/>
      <c r="R10" s="1"/>
      <c r="S10" s="1"/>
      <c r="T10" s="1"/>
      <c r="U10" s="1"/>
      <c r="V10" s="1"/>
    </row>
    <row r="11" spans="1:38" ht="30" customHeight="1">
      <c r="A11" s="29">
        <v>4</v>
      </c>
      <c r="B11" s="185" t="s">
        <v>87</v>
      </c>
      <c r="C11" s="40">
        <v>0</v>
      </c>
      <c r="D11" s="40">
        <v>0</v>
      </c>
      <c r="E11" s="40">
        <v>2</v>
      </c>
      <c r="F11" s="40">
        <v>1</v>
      </c>
      <c r="G11" s="40">
        <v>2</v>
      </c>
      <c r="H11" s="40">
        <v>29</v>
      </c>
      <c r="I11" s="40">
        <v>44</v>
      </c>
      <c r="J11" s="184">
        <v>12</v>
      </c>
      <c r="K11" s="1"/>
      <c r="M11" s="1"/>
      <c r="N11" s="1"/>
      <c r="O11" s="1"/>
      <c r="P11" s="1"/>
      <c r="Q11" s="1"/>
      <c r="R11" s="1"/>
      <c r="S11" s="1"/>
      <c r="T11" s="1"/>
      <c r="U11" s="1"/>
      <c r="V11" s="1"/>
    </row>
    <row r="12" spans="1:38" ht="30" customHeight="1" thickBot="1">
      <c r="A12" s="4"/>
      <c r="B12" s="142" t="s">
        <v>8</v>
      </c>
      <c r="C12" s="143">
        <f>SUM(C8:C11)</f>
        <v>0</v>
      </c>
      <c r="D12" s="143">
        <f t="shared" ref="D12:G12" si="0">SUM(D8:D11)</f>
        <v>4</v>
      </c>
      <c r="E12" s="143">
        <f t="shared" si="0"/>
        <v>14</v>
      </c>
      <c r="F12" s="143">
        <f t="shared" si="0"/>
        <v>5</v>
      </c>
      <c r="G12" s="143">
        <f t="shared" si="0"/>
        <v>5</v>
      </c>
      <c r="H12" s="144">
        <f>SUM(H8:H11)</f>
        <v>119</v>
      </c>
      <c r="I12" s="144">
        <f t="shared" ref="I12:J12" si="1">SUM(I8:I11)</f>
        <v>116</v>
      </c>
      <c r="J12" s="145">
        <f t="shared" si="1"/>
        <v>48</v>
      </c>
      <c r="K12" s="1"/>
      <c r="M12" s="1"/>
      <c r="N12" s="1"/>
      <c r="O12" s="1"/>
      <c r="P12" s="1"/>
      <c r="Q12" s="1"/>
      <c r="R12" s="1"/>
      <c r="S12" s="1"/>
      <c r="T12" s="1"/>
      <c r="U12" s="1"/>
      <c r="V12" s="1"/>
    </row>
    <row r="13" spans="1:38"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row>
    <row r="15" spans="1:38"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row>
    <row r="16" spans="1:38"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row>
    <row r="18" spans="1:38"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row>
    <row r="20" spans="1:38"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row>
    <row r="21" spans="1:38"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row>
    <row r="22" spans="1:38"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row>
    <row r="23" spans="1:38"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row>
    <row r="24" spans="1:38"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row>
    <row r="25" spans="1:38"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38"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38"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row>
    <row r="28" spans="1:38"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row>
    <row r="29" spans="1:38"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row>
    <row r="30" spans="1:38"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row>
    <row r="31" spans="1:38"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row>
    <row r="133" spans="1:38"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row>
    <row r="134" spans="1:38"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row>
    <row r="135" spans="1:38"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row>
    <row r="136" spans="1:38"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row>
    <row r="137" spans="1:38"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row>
    <row r="138" spans="1:38"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row>
    <row r="139" spans="1:38"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row>
    <row r="140" spans="1:38"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row>
    <row r="141" spans="1:38"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row>
    <row r="142" spans="1:38"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row>
    <row r="143" spans="1:38"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row>
    <row r="144" spans="1:38"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row>
    <row r="145" spans="1:38"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row>
    <row r="153" spans="1:38"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row>
    <row r="154" spans="1:38"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row>
    <row r="155" spans="1:38"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row>
    <row r="156" spans="1:38"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row>
    <row r="157" spans="1:38"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row>
    <row r="158" spans="1:38"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row>
    <row r="166" spans="1:38"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row>
    <row r="167" spans="1:38"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row>
    <row r="168" spans="1:38"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row>
    <row r="169" spans="1:38"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row>
    <row r="170" spans="1:38"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row>
    <row r="171" spans="1:38"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row>
    <row r="172" spans="1:38"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row>
    <row r="173" spans="1:38"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row>
    <row r="174" spans="1:38"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row>
    <row r="175" spans="1:38"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row>
    <row r="176" spans="1:38"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row>
    <row r="177" spans="1:38"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row>
    <row r="178" spans="1:38"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row>
    <row r="179" spans="1:38"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row>
    <row r="180" spans="1:38"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row>
    <row r="181" spans="1:38"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row>
    <row r="182" spans="1:38"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row>
    <row r="183" spans="1:38"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row>
    <row r="184" spans="1:38"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row>
    <row r="185" spans="1:38"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row>
    <row r="186" spans="1:38"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row r="187" spans="1:38"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row>
    <row r="188" spans="1:38"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row>
    <row r="189" spans="1:38"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row>
    <row r="190" spans="1:38"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row>
    <row r="191" spans="1:38"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row>
    <row r="192" spans="1:38"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row>
    <row r="193" spans="1:38"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row>
    <row r="194" spans="1:38"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row>
    <row r="195" spans="1:38"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row>
    <row r="196" spans="1:38"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row>
    <row r="197" spans="1:38"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row>
    <row r="198" spans="1:38"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row>
    <row r="199" spans="1:38"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row>
    <row r="200" spans="1:38"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row>
    <row r="201" spans="1:38"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row>
    <row r="202" spans="1:38"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row>
    <row r="203" spans="1:38"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row>
    <row r="204" spans="1:38"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row>
    <row r="205" spans="1:38"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row>
    <row r="206" spans="1:38"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row>
    <row r="207" spans="1:38"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row>
    <row r="208" spans="1:38"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row>
    <row r="209" spans="1:38"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row>
    <row r="210" spans="1:38"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row>
    <row r="211" spans="1:38"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row>
    <row r="212" spans="1:38"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row>
    <row r="213" spans="1:38"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row>
    <row r="214" spans="1:38"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row>
    <row r="215" spans="1:38"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row>
    <row r="216" spans="1:38"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row>
    <row r="217" spans="1:38"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row>
    <row r="218" spans="1:38"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row>
    <row r="219" spans="1:38"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row>
    <row r="220" spans="1:38"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row>
    <row r="221" spans="1:38"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row>
    <row r="222" spans="1:38"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row>
    <row r="223" spans="1:38"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row>
    <row r="224" spans="1:38"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row>
    <row r="225" spans="1:38"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row>
    <row r="226" spans="1:38"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row>
    <row r="227" spans="1:38"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row>
    <row r="228" spans="1:38"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row>
    <row r="229" spans="1:38"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row>
    <row r="230" spans="1:38"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row>
    <row r="231" spans="1:38"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row>
    <row r="232" spans="1:38"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row>
    <row r="233" spans="1:38"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row>
    <row r="234" spans="1:38"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row>
    <row r="235" spans="1:38"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row>
    <row r="236" spans="1:38"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row>
    <row r="237" spans="1:38"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row>
    <row r="238" spans="1:38"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row>
    <row r="239" spans="1:38"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row>
    <row r="240" spans="1:38"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row>
    <row r="241" spans="1:38"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row>
    <row r="242" spans="1:38"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row>
    <row r="243" spans="1:38"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row>
    <row r="244" spans="1:38"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row>
    <row r="245" spans="1:38"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row>
    <row r="246" spans="1:38"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row>
    <row r="247" spans="1:38"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row>
    <row r="248" spans="1:38"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row>
    <row r="249" spans="1:38"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row>
    <row r="250" spans="1:38"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row>
    <row r="251" spans="1:38"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row>
    <row r="252" spans="1:38"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row>
    <row r="253" spans="1:38"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row>
    <row r="254" spans="1:38"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row>
    <row r="255" spans="1:38"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row>
    <row r="256" spans="1:38"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row>
    <row r="257" spans="1:38"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row>
    <row r="258" spans="1:38"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row>
    <row r="259" spans="1:38"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row>
    <row r="260" spans="1:38"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row>
    <row r="261" spans="1:38"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row>
    <row r="262" spans="1:38"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row>
    <row r="263" spans="1:38"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row>
    <row r="264" spans="1:38"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row>
    <row r="265" spans="1:38"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row>
    <row r="266" spans="1:38"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row>
    <row r="267" spans="1:38"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row>
    <row r="268" spans="1:38"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row>
    <row r="269" spans="1:38"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row>
    <row r="270" spans="1:38"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row>
    <row r="271" spans="1:38"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row>
    <row r="272" spans="1:38"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row>
    <row r="273" spans="1:38"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row>
    <row r="274" spans="1:38"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row>
    <row r="275" spans="1:38"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row>
    <row r="276" spans="1:38"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row>
    <row r="277" spans="1:38"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row>
  </sheetData>
  <mergeCells count="10">
    <mergeCell ref="A1:J1"/>
    <mergeCell ref="A2:J2"/>
    <mergeCell ref="A3:J3"/>
    <mergeCell ref="A4:J4"/>
    <mergeCell ref="A5:A7"/>
    <mergeCell ref="B5:B7"/>
    <mergeCell ref="C5:G5"/>
    <mergeCell ref="H5:J6"/>
    <mergeCell ref="C6:D6"/>
    <mergeCell ref="E6:G6"/>
  </mergeCells>
  <printOptions horizontalCentered="1" verticalCentered="1"/>
  <pageMargins left="0.25" right="0.25" top="0.25" bottom="0.25" header="0" footer="0"/>
  <pageSetup paperSize="9" scale="10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74"/>
  <sheetViews>
    <sheetView view="pageBreakPreview" topLeftCell="A52" zoomScale="60" zoomScaleNormal="85" workbookViewId="0">
      <selection activeCell="F89" sqref="F89"/>
    </sheetView>
  </sheetViews>
  <sheetFormatPr defaultRowHeight="14.4"/>
  <cols>
    <col min="1" max="2" width="8.88671875" style="238"/>
    <col min="3" max="3" width="14.44140625" style="238" customWidth="1"/>
    <col min="4" max="4" width="17" style="238" customWidth="1"/>
    <col min="5" max="5" width="10" style="238" customWidth="1"/>
    <col min="6" max="6" width="12.6640625" style="207" customWidth="1"/>
    <col min="7" max="7" width="15.33203125" style="237" customWidth="1"/>
    <col min="8" max="8" width="14.44140625" style="207" customWidth="1"/>
    <col min="9" max="9" width="89.109375" style="238" customWidth="1"/>
    <col min="10" max="10" width="22.77734375" style="238" customWidth="1"/>
    <col min="11" max="11" width="21" style="238" customWidth="1"/>
    <col min="12" max="12" width="15.21875" style="238" customWidth="1"/>
    <col min="13" max="13" width="40.6640625" style="207" customWidth="1"/>
    <col min="14" max="14" width="17.88671875" style="238" customWidth="1"/>
    <col min="15" max="16384" width="8.88671875" style="207"/>
  </cols>
  <sheetData>
    <row r="1" spans="1:14">
      <c r="A1" s="322" t="s">
        <v>575</v>
      </c>
      <c r="B1" s="322"/>
      <c r="C1" s="322"/>
      <c r="D1" s="322"/>
      <c r="E1" s="322"/>
      <c r="F1" s="322"/>
      <c r="G1" s="322"/>
      <c r="H1" s="322"/>
      <c r="I1" s="322"/>
      <c r="J1" s="322"/>
      <c r="K1" s="322"/>
      <c r="L1" s="322"/>
      <c r="M1" s="322"/>
      <c r="N1" s="322"/>
    </row>
    <row r="2" spans="1:14" ht="106.8" customHeight="1">
      <c r="A2" s="208" t="s">
        <v>246</v>
      </c>
      <c r="B2" s="209" t="s">
        <v>247</v>
      </c>
      <c r="C2" s="209" t="s">
        <v>248</v>
      </c>
      <c r="D2" s="209" t="s">
        <v>249</v>
      </c>
      <c r="E2" s="209" t="s">
        <v>250</v>
      </c>
      <c r="F2" s="209" t="s">
        <v>251</v>
      </c>
      <c r="G2" s="210" t="s">
        <v>252</v>
      </c>
      <c r="H2" s="209" t="s">
        <v>253</v>
      </c>
      <c r="I2" s="211" t="s">
        <v>254</v>
      </c>
      <c r="J2" s="211" t="s">
        <v>255</v>
      </c>
      <c r="K2" s="211" t="s">
        <v>256</v>
      </c>
      <c r="L2" s="211" t="s">
        <v>257</v>
      </c>
      <c r="M2" s="211" t="s">
        <v>258</v>
      </c>
      <c r="N2" s="211" t="s">
        <v>259</v>
      </c>
    </row>
    <row r="3" spans="1:14" ht="15" thickBot="1">
      <c r="A3" s="212">
        <v>1</v>
      </c>
      <c r="B3" s="213">
        <v>2</v>
      </c>
      <c r="C3" s="213">
        <v>3</v>
      </c>
      <c r="D3" s="213">
        <v>4</v>
      </c>
      <c r="E3" s="213">
        <v>5</v>
      </c>
      <c r="F3" s="213">
        <v>6</v>
      </c>
      <c r="G3" s="250">
        <v>7</v>
      </c>
      <c r="H3" s="213">
        <v>8</v>
      </c>
      <c r="I3" s="213">
        <v>9</v>
      </c>
      <c r="J3" s="213">
        <v>10</v>
      </c>
      <c r="K3" s="213">
        <v>11</v>
      </c>
      <c r="L3" s="213">
        <v>12</v>
      </c>
      <c r="M3" s="213">
        <v>13</v>
      </c>
      <c r="N3" s="213">
        <v>14</v>
      </c>
    </row>
    <row r="4" spans="1:14" ht="117.6" customHeight="1">
      <c r="A4" s="214">
        <v>1</v>
      </c>
      <c r="B4" s="215" t="s">
        <v>260</v>
      </c>
      <c r="C4" s="215" t="s">
        <v>261</v>
      </c>
      <c r="D4" s="215" t="s">
        <v>262</v>
      </c>
      <c r="E4" s="215" t="s">
        <v>6</v>
      </c>
      <c r="F4" s="215" t="s">
        <v>263</v>
      </c>
      <c r="G4" s="216" t="s">
        <v>264</v>
      </c>
      <c r="H4" s="215" t="s">
        <v>265</v>
      </c>
      <c r="I4" s="215" t="s">
        <v>266</v>
      </c>
      <c r="J4" s="217" t="s">
        <v>267</v>
      </c>
      <c r="K4" s="217" t="s">
        <v>267</v>
      </c>
      <c r="L4" s="217"/>
      <c r="M4" s="215" t="s">
        <v>268</v>
      </c>
      <c r="N4" s="217">
        <v>15000</v>
      </c>
    </row>
    <row r="5" spans="1:14" ht="129.6" customHeight="1">
      <c r="A5" s="214">
        <v>2</v>
      </c>
      <c r="B5" s="215" t="s">
        <v>260</v>
      </c>
      <c r="C5" s="215" t="s">
        <v>269</v>
      </c>
      <c r="D5" s="215" t="s">
        <v>270</v>
      </c>
      <c r="E5" s="215" t="s">
        <v>6</v>
      </c>
      <c r="F5" s="215" t="s">
        <v>271</v>
      </c>
      <c r="G5" s="216" t="s">
        <v>272</v>
      </c>
      <c r="H5" s="215" t="s">
        <v>265</v>
      </c>
      <c r="I5" s="215" t="s">
        <v>273</v>
      </c>
      <c r="J5" s="217" t="s">
        <v>267</v>
      </c>
      <c r="K5" s="217" t="s">
        <v>267</v>
      </c>
      <c r="L5" s="217"/>
      <c r="M5" s="217" t="s">
        <v>274</v>
      </c>
      <c r="N5" s="217">
        <v>15000</v>
      </c>
    </row>
    <row r="6" spans="1:14" ht="156.6" customHeight="1">
      <c r="A6" s="214">
        <v>3</v>
      </c>
      <c r="B6" s="215" t="s">
        <v>260</v>
      </c>
      <c r="C6" s="215" t="s">
        <v>275</v>
      </c>
      <c r="D6" s="215" t="s">
        <v>276</v>
      </c>
      <c r="E6" s="215" t="s">
        <v>277</v>
      </c>
      <c r="F6" s="215" t="s">
        <v>271</v>
      </c>
      <c r="G6" s="216" t="s">
        <v>278</v>
      </c>
      <c r="H6" s="215" t="s">
        <v>265</v>
      </c>
      <c r="I6" s="215" t="s">
        <v>279</v>
      </c>
      <c r="J6" s="217" t="s">
        <v>267</v>
      </c>
      <c r="K6" s="217" t="s">
        <v>267</v>
      </c>
      <c r="L6" s="217"/>
      <c r="M6" s="217"/>
      <c r="N6" s="217"/>
    </row>
    <row r="7" spans="1:14" ht="156.6" customHeight="1">
      <c r="A7" s="214">
        <v>4</v>
      </c>
      <c r="B7" s="215" t="s">
        <v>260</v>
      </c>
      <c r="C7" s="215" t="s">
        <v>280</v>
      </c>
      <c r="D7" s="215" t="s">
        <v>281</v>
      </c>
      <c r="E7" s="215" t="s">
        <v>4</v>
      </c>
      <c r="F7" s="215" t="s">
        <v>263</v>
      </c>
      <c r="G7" s="216" t="s">
        <v>282</v>
      </c>
      <c r="H7" s="215" t="s">
        <v>265</v>
      </c>
      <c r="I7" s="215" t="s">
        <v>283</v>
      </c>
      <c r="J7" s="217" t="s">
        <v>267</v>
      </c>
      <c r="K7" s="217" t="s">
        <v>267</v>
      </c>
      <c r="L7" s="217"/>
      <c r="M7" s="217" t="s">
        <v>284</v>
      </c>
      <c r="N7" s="217" t="s">
        <v>285</v>
      </c>
    </row>
    <row r="8" spans="1:14" ht="107.4" customHeight="1">
      <c r="A8" s="214">
        <v>5</v>
      </c>
      <c r="B8" s="215" t="s">
        <v>286</v>
      </c>
      <c r="C8" s="215" t="s">
        <v>287</v>
      </c>
      <c r="D8" s="215" t="s">
        <v>288</v>
      </c>
      <c r="E8" s="215" t="s">
        <v>6</v>
      </c>
      <c r="F8" s="215" t="s">
        <v>271</v>
      </c>
      <c r="G8" s="216" t="s">
        <v>289</v>
      </c>
      <c r="H8" s="215" t="s">
        <v>290</v>
      </c>
      <c r="I8" s="215" t="s">
        <v>291</v>
      </c>
      <c r="J8" s="215" t="s">
        <v>292</v>
      </c>
      <c r="K8" s="217"/>
      <c r="L8" s="217"/>
      <c r="M8" s="215" t="s">
        <v>293</v>
      </c>
      <c r="N8" s="217"/>
    </row>
    <row r="9" spans="1:14" ht="61.8" customHeight="1">
      <c r="A9" s="214">
        <v>6</v>
      </c>
      <c r="B9" s="215" t="s">
        <v>286</v>
      </c>
      <c r="C9" s="215" t="s">
        <v>294</v>
      </c>
      <c r="D9" s="215" t="s">
        <v>295</v>
      </c>
      <c r="E9" s="215" t="s">
        <v>6</v>
      </c>
      <c r="F9" s="215" t="s">
        <v>271</v>
      </c>
      <c r="G9" s="216" t="s">
        <v>296</v>
      </c>
      <c r="H9" s="215" t="s">
        <v>265</v>
      </c>
      <c r="I9" s="215" t="s">
        <v>297</v>
      </c>
      <c r="J9" s="215" t="s">
        <v>292</v>
      </c>
      <c r="K9" s="217"/>
      <c r="L9" s="217"/>
      <c r="M9" s="215" t="s">
        <v>298</v>
      </c>
      <c r="N9" s="217"/>
    </row>
    <row r="10" spans="1:14" ht="72">
      <c r="A10" s="214">
        <v>7</v>
      </c>
      <c r="B10" s="215" t="s">
        <v>286</v>
      </c>
      <c r="C10" s="215" t="s">
        <v>299</v>
      </c>
      <c r="D10" s="215" t="s">
        <v>300</v>
      </c>
      <c r="E10" s="215" t="s">
        <v>4</v>
      </c>
      <c r="F10" s="215" t="s">
        <v>271</v>
      </c>
      <c r="G10" s="216" t="s">
        <v>301</v>
      </c>
      <c r="H10" s="215" t="s">
        <v>302</v>
      </c>
      <c r="I10" s="215" t="s">
        <v>303</v>
      </c>
      <c r="J10" s="215" t="s">
        <v>292</v>
      </c>
      <c r="K10" s="217"/>
      <c r="L10" s="217"/>
      <c r="M10" s="215" t="s">
        <v>304</v>
      </c>
      <c r="N10" s="217"/>
    </row>
    <row r="11" spans="1:14" ht="75.599999999999994" customHeight="1">
      <c r="A11" s="214">
        <v>8</v>
      </c>
      <c r="B11" s="215" t="s">
        <v>286</v>
      </c>
      <c r="C11" s="215" t="s">
        <v>305</v>
      </c>
      <c r="D11" s="215" t="s">
        <v>306</v>
      </c>
      <c r="E11" s="215" t="s">
        <v>6</v>
      </c>
      <c r="F11" s="215" t="s">
        <v>271</v>
      </c>
      <c r="G11" s="216" t="s">
        <v>307</v>
      </c>
      <c r="H11" s="215" t="s">
        <v>265</v>
      </c>
      <c r="I11" s="215" t="s">
        <v>308</v>
      </c>
      <c r="J11" s="215" t="s">
        <v>292</v>
      </c>
      <c r="K11" s="217"/>
      <c r="L11" s="217"/>
      <c r="M11" s="215" t="s">
        <v>309</v>
      </c>
      <c r="N11" s="217"/>
    </row>
    <row r="12" spans="1:14" ht="200.4" customHeight="1">
      <c r="A12" s="214">
        <v>9</v>
      </c>
      <c r="B12" s="215" t="s">
        <v>286</v>
      </c>
      <c r="C12" s="215" t="s">
        <v>287</v>
      </c>
      <c r="D12" s="215" t="s">
        <v>310</v>
      </c>
      <c r="E12" s="215" t="s">
        <v>4</v>
      </c>
      <c r="F12" s="215" t="s">
        <v>311</v>
      </c>
      <c r="G12" s="216" t="s">
        <v>312</v>
      </c>
      <c r="H12" s="215" t="s">
        <v>313</v>
      </c>
      <c r="I12" s="215" t="s">
        <v>314</v>
      </c>
      <c r="J12" s="215" t="s">
        <v>292</v>
      </c>
      <c r="K12" s="217"/>
      <c r="L12" s="217"/>
      <c r="M12" s="215" t="s">
        <v>315</v>
      </c>
      <c r="N12" s="217"/>
    </row>
    <row r="13" spans="1:14" ht="148.19999999999999" customHeight="1">
      <c r="A13" s="214">
        <v>10</v>
      </c>
      <c r="B13" s="215" t="s">
        <v>286</v>
      </c>
      <c r="C13" s="215" t="s">
        <v>316</v>
      </c>
      <c r="D13" s="215" t="s">
        <v>317</v>
      </c>
      <c r="E13" s="215" t="s">
        <v>5</v>
      </c>
      <c r="F13" s="215" t="s">
        <v>311</v>
      </c>
      <c r="G13" s="216" t="s">
        <v>318</v>
      </c>
      <c r="H13" s="215" t="s">
        <v>319</v>
      </c>
      <c r="I13" s="215" t="s">
        <v>320</v>
      </c>
      <c r="J13" s="215" t="s">
        <v>292</v>
      </c>
      <c r="K13" s="217"/>
      <c r="L13" s="217"/>
      <c r="M13" s="215" t="s">
        <v>321</v>
      </c>
      <c r="N13" s="217"/>
    </row>
    <row r="14" spans="1:14" ht="151.80000000000001" customHeight="1">
      <c r="A14" s="214">
        <v>11</v>
      </c>
      <c r="B14" s="215" t="s">
        <v>286</v>
      </c>
      <c r="C14" s="215" t="s">
        <v>322</v>
      </c>
      <c r="D14" s="215" t="s">
        <v>323</v>
      </c>
      <c r="E14" s="215" t="s">
        <v>324</v>
      </c>
      <c r="F14" s="215" t="s">
        <v>271</v>
      </c>
      <c r="G14" s="216" t="s">
        <v>282</v>
      </c>
      <c r="H14" s="215" t="s">
        <v>325</v>
      </c>
      <c r="I14" s="215" t="s">
        <v>326</v>
      </c>
      <c r="J14" s="215" t="s">
        <v>292</v>
      </c>
      <c r="K14" s="217"/>
      <c r="L14" s="217"/>
      <c r="M14" s="215" t="s">
        <v>309</v>
      </c>
      <c r="N14" s="217"/>
    </row>
    <row r="15" spans="1:14" ht="76.8" customHeight="1">
      <c r="A15" s="214">
        <v>12</v>
      </c>
      <c r="B15" s="215" t="s">
        <v>327</v>
      </c>
      <c r="C15" s="215" t="s">
        <v>328</v>
      </c>
      <c r="D15" s="215" t="s">
        <v>329</v>
      </c>
      <c r="E15" s="215" t="s">
        <v>330</v>
      </c>
      <c r="F15" s="215" t="s">
        <v>331</v>
      </c>
      <c r="G15" s="216" t="s">
        <v>332</v>
      </c>
      <c r="H15" s="218" t="s">
        <v>333</v>
      </c>
      <c r="I15" s="215" t="s">
        <v>334</v>
      </c>
      <c r="J15" s="215" t="s">
        <v>335</v>
      </c>
      <c r="K15" s="215" t="s">
        <v>336</v>
      </c>
      <c r="L15" s="215" t="s">
        <v>336</v>
      </c>
      <c r="M15" s="215" t="s">
        <v>337</v>
      </c>
      <c r="N15" s="217"/>
    </row>
    <row r="16" spans="1:14" ht="36" customHeight="1">
      <c r="A16" s="214">
        <v>13</v>
      </c>
      <c r="B16" s="215" t="s">
        <v>327</v>
      </c>
      <c r="C16" s="218" t="s">
        <v>338</v>
      </c>
      <c r="D16" s="218" t="s">
        <v>339</v>
      </c>
      <c r="E16" s="215" t="s">
        <v>330</v>
      </c>
      <c r="F16" s="215" t="s">
        <v>340</v>
      </c>
      <c r="G16" s="219">
        <v>45216</v>
      </c>
      <c r="H16" s="220" t="s">
        <v>336</v>
      </c>
      <c r="I16" s="218" t="s">
        <v>341</v>
      </c>
      <c r="J16" s="215" t="s">
        <v>335</v>
      </c>
      <c r="K16" s="215" t="s">
        <v>336</v>
      </c>
      <c r="L16" s="215" t="s">
        <v>336</v>
      </c>
      <c r="M16" s="215" t="s">
        <v>342</v>
      </c>
      <c r="N16" s="217"/>
    </row>
    <row r="17" spans="1:14" ht="34.799999999999997" customHeight="1">
      <c r="A17" s="214">
        <v>14</v>
      </c>
      <c r="B17" s="215" t="s">
        <v>327</v>
      </c>
      <c r="C17" s="215" t="s">
        <v>343</v>
      </c>
      <c r="D17" s="215" t="s">
        <v>344</v>
      </c>
      <c r="E17" s="215" t="s">
        <v>4</v>
      </c>
      <c r="F17" s="215" t="s">
        <v>340</v>
      </c>
      <c r="G17" s="216">
        <v>45226</v>
      </c>
      <c r="H17" s="220" t="s">
        <v>336</v>
      </c>
      <c r="I17" s="215" t="s">
        <v>345</v>
      </c>
      <c r="J17" s="215" t="s">
        <v>335</v>
      </c>
      <c r="K17" s="215" t="s">
        <v>336</v>
      </c>
      <c r="L17" s="215" t="s">
        <v>336</v>
      </c>
      <c r="M17" s="215" t="s">
        <v>346</v>
      </c>
      <c r="N17" s="217"/>
    </row>
    <row r="18" spans="1:14" ht="85.2" customHeight="1">
      <c r="A18" s="214">
        <v>15</v>
      </c>
      <c r="B18" s="215" t="s">
        <v>347</v>
      </c>
      <c r="C18" s="215" t="s">
        <v>348</v>
      </c>
      <c r="D18" s="215" t="s">
        <v>349</v>
      </c>
      <c r="E18" s="215" t="s">
        <v>5</v>
      </c>
      <c r="F18" s="215" t="s">
        <v>350</v>
      </c>
      <c r="G18" s="216">
        <v>45204</v>
      </c>
      <c r="H18" s="220" t="s">
        <v>265</v>
      </c>
      <c r="I18" s="215" t="s">
        <v>351</v>
      </c>
      <c r="J18" s="217" t="s">
        <v>352</v>
      </c>
      <c r="K18" s="217"/>
      <c r="L18" s="217"/>
      <c r="M18" s="217" t="s">
        <v>265</v>
      </c>
      <c r="N18" s="217"/>
    </row>
    <row r="19" spans="1:14" ht="76.8" customHeight="1">
      <c r="A19" s="214">
        <v>16</v>
      </c>
      <c r="B19" s="215" t="s">
        <v>347</v>
      </c>
      <c r="C19" s="215" t="s">
        <v>353</v>
      </c>
      <c r="D19" s="215" t="s">
        <v>354</v>
      </c>
      <c r="E19" s="215" t="s">
        <v>4</v>
      </c>
      <c r="F19" s="215" t="s">
        <v>350</v>
      </c>
      <c r="G19" s="216">
        <v>45204</v>
      </c>
      <c r="H19" s="220" t="s">
        <v>265</v>
      </c>
      <c r="I19" s="215" t="s">
        <v>355</v>
      </c>
      <c r="J19" s="217" t="s">
        <v>352</v>
      </c>
      <c r="K19" s="221"/>
      <c r="L19" s="221"/>
      <c r="M19" s="222" t="s">
        <v>356</v>
      </c>
      <c r="N19" s="221"/>
    </row>
    <row r="20" spans="1:14" ht="167.4" customHeight="1">
      <c r="A20" s="214">
        <v>17</v>
      </c>
      <c r="B20" s="215" t="s">
        <v>347</v>
      </c>
      <c r="C20" s="215" t="s">
        <v>357</v>
      </c>
      <c r="D20" s="215" t="s">
        <v>358</v>
      </c>
      <c r="E20" s="215" t="s">
        <v>4</v>
      </c>
      <c r="F20" s="215" t="s">
        <v>350</v>
      </c>
      <c r="G20" s="216">
        <v>45206</v>
      </c>
      <c r="H20" s="220" t="s">
        <v>265</v>
      </c>
      <c r="I20" s="215" t="s">
        <v>359</v>
      </c>
      <c r="J20" s="217" t="s">
        <v>352</v>
      </c>
      <c r="K20" s="215"/>
      <c r="L20" s="217"/>
      <c r="M20" s="215" t="s">
        <v>360</v>
      </c>
      <c r="N20" s="217"/>
    </row>
    <row r="21" spans="1:14" ht="61.2" customHeight="1">
      <c r="A21" s="214">
        <v>18</v>
      </c>
      <c r="B21" s="215" t="s">
        <v>347</v>
      </c>
      <c r="C21" s="215" t="s">
        <v>361</v>
      </c>
      <c r="D21" s="215" t="s">
        <v>362</v>
      </c>
      <c r="E21" s="215" t="s">
        <v>4</v>
      </c>
      <c r="F21" s="215" t="s">
        <v>350</v>
      </c>
      <c r="G21" s="216">
        <v>45217</v>
      </c>
      <c r="H21" s="220" t="s">
        <v>265</v>
      </c>
      <c r="I21" s="215" t="s">
        <v>363</v>
      </c>
      <c r="J21" s="217" t="s">
        <v>352</v>
      </c>
      <c r="K21" s="223"/>
      <c r="L21" s="223"/>
      <c r="M21" s="223" t="s">
        <v>265</v>
      </c>
      <c r="N21" s="223"/>
    </row>
    <row r="22" spans="1:14" ht="72.599999999999994" customHeight="1">
      <c r="A22" s="214">
        <v>19</v>
      </c>
      <c r="B22" s="215" t="s">
        <v>347</v>
      </c>
      <c r="C22" s="215" t="s">
        <v>364</v>
      </c>
      <c r="D22" s="215" t="s">
        <v>365</v>
      </c>
      <c r="E22" s="215" t="s">
        <v>4</v>
      </c>
      <c r="F22" s="215" t="s">
        <v>350</v>
      </c>
      <c r="G22" s="216">
        <v>45187</v>
      </c>
      <c r="H22" s="220" t="s">
        <v>265</v>
      </c>
      <c r="I22" s="215" t="s">
        <v>568</v>
      </c>
      <c r="J22" s="217" t="s">
        <v>352</v>
      </c>
      <c r="K22" s="217"/>
      <c r="L22" s="217"/>
      <c r="M22" s="217"/>
      <c r="N22" s="217"/>
    </row>
    <row r="23" spans="1:14" ht="62.4" customHeight="1">
      <c r="A23" s="214">
        <v>20</v>
      </c>
      <c r="B23" s="215" t="s">
        <v>347</v>
      </c>
      <c r="C23" s="215" t="s">
        <v>366</v>
      </c>
      <c r="D23" s="215" t="s">
        <v>367</v>
      </c>
      <c r="E23" s="215" t="s">
        <v>6</v>
      </c>
      <c r="F23" s="215" t="s">
        <v>350</v>
      </c>
      <c r="G23" s="216">
        <v>45219</v>
      </c>
      <c r="H23" s="220" t="s">
        <v>265</v>
      </c>
      <c r="I23" s="215" t="s">
        <v>368</v>
      </c>
      <c r="J23" s="217" t="s">
        <v>352</v>
      </c>
      <c r="K23" s="217"/>
      <c r="L23" s="217"/>
      <c r="M23" s="217" t="s">
        <v>369</v>
      </c>
      <c r="N23" s="217"/>
    </row>
    <row r="24" spans="1:14" ht="43.2">
      <c r="A24" s="214">
        <v>21</v>
      </c>
      <c r="B24" s="215" t="s">
        <v>327</v>
      </c>
      <c r="C24" s="215" t="s">
        <v>370</v>
      </c>
      <c r="D24" s="215" t="s">
        <v>371</v>
      </c>
      <c r="E24" s="215" t="s">
        <v>4</v>
      </c>
      <c r="F24" s="215" t="s">
        <v>340</v>
      </c>
      <c r="G24" s="216" t="s">
        <v>372</v>
      </c>
      <c r="H24" s="218" t="s">
        <v>336</v>
      </c>
      <c r="I24" s="215" t="s">
        <v>373</v>
      </c>
      <c r="J24" s="215" t="s">
        <v>335</v>
      </c>
      <c r="K24" s="215" t="s">
        <v>336</v>
      </c>
      <c r="L24" s="215" t="s">
        <v>336</v>
      </c>
      <c r="M24" s="215" t="s">
        <v>346</v>
      </c>
      <c r="N24" s="217"/>
    </row>
    <row r="25" spans="1:14" ht="135" customHeight="1">
      <c r="A25" s="214">
        <v>22</v>
      </c>
      <c r="B25" s="215" t="s">
        <v>286</v>
      </c>
      <c r="C25" s="215" t="s">
        <v>374</v>
      </c>
      <c r="D25" s="215" t="s">
        <v>375</v>
      </c>
      <c r="E25" s="215" t="s">
        <v>4</v>
      </c>
      <c r="F25" s="215" t="s">
        <v>271</v>
      </c>
      <c r="G25" s="216" t="s">
        <v>376</v>
      </c>
      <c r="H25" s="215" t="s">
        <v>377</v>
      </c>
      <c r="I25" s="215" t="s">
        <v>378</v>
      </c>
      <c r="J25" s="215" t="s">
        <v>292</v>
      </c>
      <c r="K25" s="217"/>
      <c r="L25" s="217"/>
      <c r="M25" s="215" t="s">
        <v>379</v>
      </c>
      <c r="N25" s="217"/>
    </row>
    <row r="26" spans="1:14" ht="108" customHeight="1">
      <c r="A26" s="214">
        <v>23</v>
      </c>
      <c r="B26" s="215" t="s">
        <v>286</v>
      </c>
      <c r="C26" s="215" t="s">
        <v>380</v>
      </c>
      <c r="D26" s="215" t="s">
        <v>381</v>
      </c>
      <c r="E26" s="215" t="s">
        <v>6</v>
      </c>
      <c r="F26" s="215" t="s">
        <v>271</v>
      </c>
      <c r="G26" s="216" t="s">
        <v>382</v>
      </c>
      <c r="H26" s="215" t="s">
        <v>265</v>
      </c>
      <c r="I26" s="215" t="s">
        <v>383</v>
      </c>
      <c r="J26" s="215" t="s">
        <v>292</v>
      </c>
      <c r="K26" s="217"/>
      <c r="L26" s="217"/>
      <c r="M26" s="215" t="s">
        <v>309</v>
      </c>
      <c r="N26" s="217"/>
    </row>
    <row r="27" spans="1:14" ht="115.8" customHeight="1">
      <c r="A27" s="214">
        <v>24</v>
      </c>
      <c r="B27" s="215" t="s">
        <v>286</v>
      </c>
      <c r="C27" s="215" t="s">
        <v>384</v>
      </c>
      <c r="D27" s="215" t="s">
        <v>385</v>
      </c>
      <c r="E27" s="224" t="s">
        <v>4</v>
      </c>
      <c r="F27" s="215" t="s">
        <v>271</v>
      </c>
      <c r="G27" s="216" t="s">
        <v>386</v>
      </c>
      <c r="H27" s="215" t="s">
        <v>265</v>
      </c>
      <c r="I27" s="215" t="s">
        <v>387</v>
      </c>
      <c r="J27" s="215" t="s">
        <v>292</v>
      </c>
      <c r="K27" s="217"/>
      <c r="L27" s="217"/>
      <c r="M27" s="217" t="s">
        <v>388</v>
      </c>
      <c r="N27" s="217"/>
    </row>
    <row r="28" spans="1:14" ht="81" customHeight="1">
      <c r="A28" s="214">
        <v>25</v>
      </c>
      <c r="B28" s="225" t="s">
        <v>286</v>
      </c>
      <c r="C28" s="225" t="s">
        <v>389</v>
      </c>
      <c r="D28" s="225" t="s">
        <v>390</v>
      </c>
      <c r="E28" s="225" t="s">
        <v>4</v>
      </c>
      <c r="F28" s="225" t="s">
        <v>311</v>
      </c>
      <c r="G28" s="226" t="s">
        <v>391</v>
      </c>
      <c r="H28" s="225" t="s">
        <v>392</v>
      </c>
      <c r="I28" s="225" t="s">
        <v>393</v>
      </c>
      <c r="J28" s="215" t="s">
        <v>292</v>
      </c>
      <c r="K28" s="217"/>
      <c r="L28" s="217"/>
      <c r="M28" s="215" t="s">
        <v>394</v>
      </c>
      <c r="N28" s="217"/>
    </row>
    <row r="29" spans="1:14" ht="128.4" customHeight="1">
      <c r="A29" s="214">
        <v>26</v>
      </c>
      <c r="B29" s="215" t="s">
        <v>286</v>
      </c>
      <c r="C29" s="215" t="s">
        <v>287</v>
      </c>
      <c r="D29" s="215" t="s">
        <v>395</v>
      </c>
      <c r="E29" s="215" t="s">
        <v>5</v>
      </c>
      <c r="F29" s="215" t="s">
        <v>271</v>
      </c>
      <c r="G29" s="216" t="s">
        <v>396</v>
      </c>
      <c r="H29" s="215" t="s">
        <v>290</v>
      </c>
      <c r="I29" s="215" t="s">
        <v>397</v>
      </c>
      <c r="J29" s="215" t="s">
        <v>292</v>
      </c>
      <c r="K29" s="217"/>
      <c r="L29" s="217"/>
      <c r="M29" s="215" t="s">
        <v>293</v>
      </c>
      <c r="N29" s="217"/>
    </row>
    <row r="30" spans="1:14" ht="102.6" customHeight="1">
      <c r="A30" s="214">
        <v>27</v>
      </c>
      <c r="B30" s="215" t="s">
        <v>286</v>
      </c>
      <c r="C30" s="215" t="s">
        <v>398</v>
      </c>
      <c r="D30" s="215" t="s">
        <v>399</v>
      </c>
      <c r="E30" s="215" t="s">
        <v>4</v>
      </c>
      <c r="F30" s="215" t="s">
        <v>271</v>
      </c>
      <c r="G30" s="216" t="s">
        <v>400</v>
      </c>
      <c r="H30" s="215" t="s">
        <v>290</v>
      </c>
      <c r="I30" s="215" t="s">
        <v>401</v>
      </c>
      <c r="J30" s="215" t="s">
        <v>292</v>
      </c>
      <c r="K30" s="217"/>
      <c r="L30" s="217"/>
      <c r="M30" s="215" t="s">
        <v>293</v>
      </c>
      <c r="N30" s="217"/>
    </row>
    <row r="31" spans="1:14" ht="93.6" customHeight="1">
      <c r="A31" s="214">
        <v>28</v>
      </c>
      <c r="B31" s="215" t="s">
        <v>260</v>
      </c>
      <c r="C31" s="215" t="s">
        <v>402</v>
      </c>
      <c r="D31" s="215" t="s">
        <v>403</v>
      </c>
      <c r="E31" s="215" t="s">
        <v>5</v>
      </c>
      <c r="F31" s="215" t="s">
        <v>331</v>
      </c>
      <c r="G31" s="216">
        <v>45232</v>
      </c>
      <c r="H31" s="215" t="s">
        <v>265</v>
      </c>
      <c r="I31" s="215" t="s">
        <v>404</v>
      </c>
      <c r="J31" s="217" t="s">
        <v>267</v>
      </c>
      <c r="K31" s="217" t="s">
        <v>267</v>
      </c>
      <c r="L31" s="217"/>
      <c r="M31" s="217"/>
      <c r="N31" s="217"/>
    </row>
    <row r="32" spans="1:14" ht="60" customHeight="1">
      <c r="A32" s="214">
        <v>29</v>
      </c>
      <c r="B32" s="215" t="s">
        <v>260</v>
      </c>
      <c r="C32" s="215" t="s">
        <v>405</v>
      </c>
      <c r="D32" s="215" t="s">
        <v>406</v>
      </c>
      <c r="E32" s="215" t="s">
        <v>6</v>
      </c>
      <c r="F32" s="215" t="s">
        <v>263</v>
      </c>
      <c r="G32" s="216">
        <v>45259</v>
      </c>
      <c r="H32" s="215" t="s">
        <v>265</v>
      </c>
      <c r="I32" s="215" t="s">
        <v>407</v>
      </c>
      <c r="J32" s="217" t="s">
        <v>267</v>
      </c>
      <c r="K32" s="217" t="s">
        <v>267</v>
      </c>
      <c r="L32" s="217"/>
      <c r="M32" s="217"/>
      <c r="N32" s="217">
        <v>60000</v>
      </c>
    </row>
    <row r="33" spans="1:14" ht="105.6" customHeight="1">
      <c r="A33" s="214">
        <v>30</v>
      </c>
      <c r="B33" s="215" t="s">
        <v>347</v>
      </c>
      <c r="C33" s="215" t="s">
        <v>408</v>
      </c>
      <c r="D33" s="215" t="s">
        <v>409</v>
      </c>
      <c r="E33" s="215" t="s">
        <v>4</v>
      </c>
      <c r="F33" s="215" t="s">
        <v>350</v>
      </c>
      <c r="G33" s="216">
        <v>45228</v>
      </c>
      <c r="H33" s="215" t="s">
        <v>265</v>
      </c>
      <c r="I33" s="215" t="s">
        <v>410</v>
      </c>
      <c r="J33" s="217" t="s">
        <v>352</v>
      </c>
      <c r="K33" s="217"/>
      <c r="L33" s="217"/>
      <c r="M33" s="217" t="s">
        <v>265</v>
      </c>
      <c r="N33" s="217"/>
    </row>
    <row r="34" spans="1:14" ht="56.4" customHeight="1">
      <c r="A34" s="214">
        <v>31</v>
      </c>
      <c r="B34" s="215" t="s">
        <v>347</v>
      </c>
      <c r="C34" s="215" t="s">
        <v>411</v>
      </c>
      <c r="D34" s="215" t="s">
        <v>412</v>
      </c>
      <c r="E34" s="215" t="s">
        <v>4</v>
      </c>
      <c r="F34" s="215" t="s">
        <v>350</v>
      </c>
      <c r="G34" s="216">
        <v>45245</v>
      </c>
      <c r="H34" s="215" t="s">
        <v>265</v>
      </c>
      <c r="I34" s="215" t="s">
        <v>569</v>
      </c>
      <c r="J34" s="217" t="s">
        <v>352</v>
      </c>
      <c r="K34" s="217"/>
      <c r="L34" s="217"/>
      <c r="M34" s="215" t="s">
        <v>413</v>
      </c>
      <c r="N34" s="217"/>
    </row>
    <row r="35" spans="1:14" ht="36" customHeight="1">
      <c r="A35" s="214">
        <v>32</v>
      </c>
      <c r="B35" s="215" t="s">
        <v>347</v>
      </c>
      <c r="C35" s="215" t="s">
        <v>414</v>
      </c>
      <c r="D35" s="215" t="s">
        <v>415</v>
      </c>
      <c r="E35" s="215" t="s">
        <v>6</v>
      </c>
      <c r="F35" s="215" t="s">
        <v>350</v>
      </c>
      <c r="G35" s="216">
        <v>45248</v>
      </c>
      <c r="H35" s="215" t="s">
        <v>265</v>
      </c>
      <c r="I35" s="215" t="s">
        <v>416</v>
      </c>
      <c r="J35" s="217" t="s">
        <v>352</v>
      </c>
      <c r="K35" s="217"/>
      <c r="L35" s="217"/>
      <c r="M35" s="215" t="s">
        <v>417</v>
      </c>
      <c r="N35" s="217"/>
    </row>
    <row r="36" spans="1:14" ht="33.6" customHeight="1">
      <c r="A36" s="214">
        <v>33</v>
      </c>
      <c r="B36" s="215" t="s">
        <v>347</v>
      </c>
      <c r="C36" s="215" t="s">
        <v>418</v>
      </c>
      <c r="D36" s="215" t="s">
        <v>419</v>
      </c>
      <c r="E36" s="215" t="s">
        <v>6</v>
      </c>
      <c r="F36" s="215" t="s">
        <v>350</v>
      </c>
      <c r="G36" s="216">
        <v>45256</v>
      </c>
      <c r="H36" s="215" t="s">
        <v>265</v>
      </c>
      <c r="I36" s="215" t="s">
        <v>420</v>
      </c>
      <c r="J36" s="217" t="s">
        <v>352</v>
      </c>
      <c r="K36" s="217"/>
      <c r="L36" s="217"/>
      <c r="M36" s="215" t="s">
        <v>421</v>
      </c>
      <c r="N36" s="217"/>
    </row>
    <row r="37" spans="1:14" ht="57.6">
      <c r="A37" s="214">
        <v>34</v>
      </c>
      <c r="B37" s="215" t="s">
        <v>347</v>
      </c>
      <c r="C37" s="215" t="s">
        <v>422</v>
      </c>
      <c r="D37" s="215" t="s">
        <v>423</v>
      </c>
      <c r="E37" s="215" t="s">
        <v>5</v>
      </c>
      <c r="F37" s="215" t="s">
        <v>46</v>
      </c>
      <c r="G37" s="216">
        <v>45259</v>
      </c>
      <c r="H37" s="215"/>
      <c r="I37" s="215" t="s">
        <v>570</v>
      </c>
      <c r="J37" s="217" t="s">
        <v>352</v>
      </c>
      <c r="K37" s="217"/>
      <c r="L37" s="217"/>
      <c r="M37" s="217" t="s">
        <v>424</v>
      </c>
      <c r="N37" s="217"/>
    </row>
    <row r="38" spans="1:14" ht="37.799999999999997" customHeight="1">
      <c r="A38" s="214">
        <v>35</v>
      </c>
      <c r="B38" s="215" t="s">
        <v>347</v>
      </c>
      <c r="C38" s="215" t="s">
        <v>425</v>
      </c>
      <c r="D38" s="215" t="s">
        <v>426</v>
      </c>
      <c r="E38" s="215" t="s">
        <v>6</v>
      </c>
      <c r="F38" s="215" t="s">
        <v>350</v>
      </c>
      <c r="G38" s="216">
        <v>45259</v>
      </c>
      <c r="H38" s="215" t="s">
        <v>265</v>
      </c>
      <c r="I38" s="215" t="s">
        <v>427</v>
      </c>
      <c r="J38" s="217" t="s">
        <v>352</v>
      </c>
      <c r="K38" s="217"/>
      <c r="L38" s="217"/>
      <c r="M38" s="217" t="s">
        <v>428</v>
      </c>
      <c r="N38" s="217"/>
    </row>
    <row r="39" spans="1:14" ht="61.8" customHeight="1">
      <c r="A39" s="214">
        <v>36</v>
      </c>
      <c r="B39" s="215" t="s">
        <v>327</v>
      </c>
      <c r="C39" s="215" t="s">
        <v>429</v>
      </c>
      <c r="D39" s="215" t="s">
        <v>430</v>
      </c>
      <c r="E39" s="215" t="s">
        <v>4</v>
      </c>
      <c r="F39" s="215" t="s">
        <v>340</v>
      </c>
      <c r="G39" s="216">
        <v>45277</v>
      </c>
      <c r="H39" s="215" t="s">
        <v>336</v>
      </c>
      <c r="I39" s="215" t="s">
        <v>431</v>
      </c>
      <c r="J39" s="215" t="s">
        <v>335</v>
      </c>
      <c r="K39" s="215" t="s">
        <v>336</v>
      </c>
      <c r="L39" s="215" t="s">
        <v>336</v>
      </c>
      <c r="M39" s="215" t="s">
        <v>432</v>
      </c>
      <c r="N39" s="217"/>
    </row>
    <row r="40" spans="1:14" ht="58.2" customHeight="1">
      <c r="A40" s="214">
        <v>37</v>
      </c>
      <c r="B40" s="215" t="s">
        <v>347</v>
      </c>
      <c r="C40" s="215" t="s">
        <v>433</v>
      </c>
      <c r="D40" s="215" t="s">
        <v>434</v>
      </c>
      <c r="E40" s="215" t="s">
        <v>5</v>
      </c>
      <c r="F40" s="215" t="s">
        <v>46</v>
      </c>
      <c r="G40" s="216">
        <v>45267</v>
      </c>
      <c r="H40" s="215" t="s">
        <v>435</v>
      </c>
      <c r="I40" s="215" t="s">
        <v>436</v>
      </c>
      <c r="J40" s="215" t="s">
        <v>352</v>
      </c>
      <c r="K40" s="215"/>
      <c r="L40" s="215"/>
      <c r="M40" s="215" t="s">
        <v>424</v>
      </c>
      <c r="N40" s="217"/>
    </row>
    <row r="41" spans="1:14" ht="116.4" customHeight="1">
      <c r="A41" s="214">
        <v>38</v>
      </c>
      <c r="B41" s="215" t="s">
        <v>347</v>
      </c>
      <c r="C41" s="215" t="s">
        <v>437</v>
      </c>
      <c r="D41" s="215" t="s">
        <v>438</v>
      </c>
      <c r="E41" s="215" t="s">
        <v>4</v>
      </c>
      <c r="F41" s="215" t="s">
        <v>350</v>
      </c>
      <c r="G41" s="216">
        <v>45267</v>
      </c>
      <c r="H41" s="215" t="s">
        <v>265</v>
      </c>
      <c r="I41" s="215" t="s">
        <v>571</v>
      </c>
      <c r="J41" s="215" t="s">
        <v>352</v>
      </c>
      <c r="K41" s="215"/>
      <c r="L41" s="215"/>
      <c r="M41" s="215" t="s">
        <v>265</v>
      </c>
      <c r="N41" s="217"/>
    </row>
    <row r="42" spans="1:14" ht="43.2">
      <c r="A42" s="214">
        <v>39</v>
      </c>
      <c r="B42" s="215" t="s">
        <v>347</v>
      </c>
      <c r="C42" s="215" t="s">
        <v>418</v>
      </c>
      <c r="D42" s="215" t="s">
        <v>439</v>
      </c>
      <c r="E42" s="215" t="s">
        <v>5</v>
      </c>
      <c r="F42" s="215" t="s">
        <v>350</v>
      </c>
      <c r="G42" s="216">
        <v>45282</v>
      </c>
      <c r="H42" s="215" t="s">
        <v>265</v>
      </c>
      <c r="I42" s="215" t="s">
        <v>440</v>
      </c>
      <c r="J42" s="215" t="s">
        <v>352</v>
      </c>
      <c r="K42" s="215"/>
      <c r="L42" s="215"/>
      <c r="M42" s="215" t="s">
        <v>265</v>
      </c>
      <c r="N42" s="217"/>
    </row>
    <row r="43" spans="1:14" ht="48" customHeight="1">
      <c r="A43" s="214">
        <v>40</v>
      </c>
      <c r="B43" s="215" t="s">
        <v>347</v>
      </c>
      <c r="C43" s="215" t="s">
        <v>441</v>
      </c>
      <c r="D43" s="215" t="s">
        <v>442</v>
      </c>
      <c r="E43" s="215" t="s">
        <v>6</v>
      </c>
      <c r="F43" s="215" t="s">
        <v>350</v>
      </c>
      <c r="G43" s="216">
        <v>45289</v>
      </c>
      <c r="H43" s="215" t="s">
        <v>265</v>
      </c>
      <c r="I43" s="215" t="s">
        <v>443</v>
      </c>
      <c r="J43" s="215" t="s">
        <v>352</v>
      </c>
      <c r="K43" s="215"/>
      <c r="L43" s="215"/>
      <c r="M43" s="215" t="s">
        <v>444</v>
      </c>
      <c r="N43" s="217"/>
    </row>
    <row r="44" spans="1:14" ht="57" customHeight="1">
      <c r="A44" s="214">
        <v>41</v>
      </c>
      <c r="B44" s="215" t="s">
        <v>347</v>
      </c>
      <c r="C44" s="215" t="s">
        <v>445</v>
      </c>
      <c r="D44" s="215" t="s">
        <v>446</v>
      </c>
      <c r="E44" s="215" t="s">
        <v>6</v>
      </c>
      <c r="F44" s="215" t="s">
        <v>350</v>
      </c>
      <c r="G44" s="216">
        <v>45291</v>
      </c>
      <c r="H44" s="215" t="s">
        <v>265</v>
      </c>
      <c r="I44" s="215" t="s">
        <v>447</v>
      </c>
      <c r="J44" s="215" t="s">
        <v>352</v>
      </c>
      <c r="K44" s="215"/>
      <c r="L44" s="215"/>
      <c r="M44" s="215" t="s">
        <v>448</v>
      </c>
      <c r="N44" s="217"/>
    </row>
    <row r="45" spans="1:14" ht="154.19999999999999" customHeight="1">
      <c r="A45" s="214">
        <v>42</v>
      </c>
      <c r="B45" s="215" t="s">
        <v>286</v>
      </c>
      <c r="C45" s="215" t="s">
        <v>449</v>
      </c>
      <c r="D45" s="215" t="s">
        <v>450</v>
      </c>
      <c r="E45" s="215" t="s">
        <v>4</v>
      </c>
      <c r="F45" s="215" t="s">
        <v>271</v>
      </c>
      <c r="G45" s="216" t="s">
        <v>451</v>
      </c>
      <c r="H45" s="215" t="s">
        <v>265</v>
      </c>
      <c r="I45" s="215" t="s">
        <v>452</v>
      </c>
      <c r="J45" s="215" t="s">
        <v>292</v>
      </c>
      <c r="K45" s="215"/>
      <c r="L45" s="215"/>
      <c r="M45" s="215" t="s">
        <v>304</v>
      </c>
      <c r="N45" s="217"/>
    </row>
    <row r="46" spans="1:14" ht="65.400000000000006" customHeight="1">
      <c r="A46" s="214">
        <v>43</v>
      </c>
      <c r="B46" s="215" t="s">
        <v>286</v>
      </c>
      <c r="C46" s="215" t="s">
        <v>453</v>
      </c>
      <c r="D46" s="215" t="s">
        <v>454</v>
      </c>
      <c r="E46" s="215" t="s">
        <v>6</v>
      </c>
      <c r="F46" s="215" t="s">
        <v>271</v>
      </c>
      <c r="G46" s="216" t="s">
        <v>455</v>
      </c>
      <c r="H46" s="215" t="s">
        <v>265</v>
      </c>
      <c r="I46" s="215" t="s">
        <v>456</v>
      </c>
      <c r="J46" s="215" t="s">
        <v>292</v>
      </c>
      <c r="K46" s="215"/>
      <c r="L46" s="215"/>
      <c r="M46" s="215" t="s">
        <v>298</v>
      </c>
      <c r="N46" s="217"/>
    </row>
    <row r="47" spans="1:14" ht="73.8" customHeight="1">
      <c r="A47" s="214">
        <v>44</v>
      </c>
      <c r="B47" s="215" t="s">
        <v>347</v>
      </c>
      <c r="C47" s="215" t="s">
        <v>457</v>
      </c>
      <c r="D47" s="215" t="s">
        <v>458</v>
      </c>
      <c r="E47" s="215" t="s">
        <v>4</v>
      </c>
      <c r="F47" s="227" t="s">
        <v>350</v>
      </c>
      <c r="G47" s="228">
        <v>45300</v>
      </c>
      <c r="H47" s="229" t="s">
        <v>265</v>
      </c>
      <c r="I47" s="215" t="s">
        <v>459</v>
      </c>
      <c r="J47" s="215" t="s">
        <v>352</v>
      </c>
      <c r="K47" s="217"/>
      <c r="L47" s="217"/>
      <c r="M47" s="230" t="s">
        <v>460</v>
      </c>
      <c r="N47" s="217"/>
    </row>
    <row r="48" spans="1:14" ht="198" customHeight="1">
      <c r="A48" s="214">
        <v>45</v>
      </c>
      <c r="B48" s="215" t="s">
        <v>347</v>
      </c>
      <c r="C48" s="215" t="s">
        <v>461</v>
      </c>
      <c r="D48" s="215" t="s">
        <v>462</v>
      </c>
      <c r="E48" s="215" t="s">
        <v>4</v>
      </c>
      <c r="F48" s="227" t="s">
        <v>350</v>
      </c>
      <c r="G48" s="228">
        <v>45307</v>
      </c>
      <c r="H48" s="229" t="s">
        <v>265</v>
      </c>
      <c r="I48" s="215" t="s">
        <v>572</v>
      </c>
      <c r="J48" s="215" t="s">
        <v>352</v>
      </c>
      <c r="K48" s="217"/>
      <c r="L48" s="217"/>
      <c r="M48" s="231" t="s">
        <v>463</v>
      </c>
      <c r="N48" s="217"/>
    </row>
    <row r="49" spans="1:14" ht="103.2" customHeight="1">
      <c r="A49" s="214">
        <v>46</v>
      </c>
      <c r="B49" s="215" t="s">
        <v>347</v>
      </c>
      <c r="C49" s="215" t="s">
        <v>464</v>
      </c>
      <c r="D49" s="215" t="s">
        <v>465</v>
      </c>
      <c r="E49" s="215" t="s">
        <v>5</v>
      </c>
      <c r="F49" s="227" t="s">
        <v>46</v>
      </c>
      <c r="G49" s="228">
        <v>45327</v>
      </c>
      <c r="H49" s="229"/>
      <c r="I49" s="251" t="s">
        <v>576</v>
      </c>
      <c r="J49" s="215" t="s">
        <v>352</v>
      </c>
      <c r="K49" s="217"/>
      <c r="L49" s="217"/>
      <c r="M49" s="231" t="s">
        <v>466</v>
      </c>
      <c r="N49" s="217"/>
    </row>
    <row r="50" spans="1:14" ht="69.599999999999994" customHeight="1">
      <c r="A50" s="214">
        <v>47</v>
      </c>
      <c r="B50" s="215" t="s">
        <v>347</v>
      </c>
      <c r="C50" s="215" t="s">
        <v>467</v>
      </c>
      <c r="D50" s="215" t="s">
        <v>468</v>
      </c>
      <c r="E50" s="215" t="s">
        <v>5</v>
      </c>
      <c r="F50" s="227" t="s">
        <v>350</v>
      </c>
      <c r="G50" s="228">
        <v>45341</v>
      </c>
      <c r="H50" s="229" t="s">
        <v>265</v>
      </c>
      <c r="I50" s="215" t="s">
        <v>469</v>
      </c>
      <c r="J50" s="215" t="s">
        <v>352</v>
      </c>
      <c r="K50" s="217"/>
      <c r="L50" s="217"/>
      <c r="M50" s="231" t="s">
        <v>470</v>
      </c>
      <c r="N50" s="217"/>
    </row>
    <row r="51" spans="1:14" ht="123" customHeight="1">
      <c r="A51" s="214">
        <v>48</v>
      </c>
      <c r="B51" s="215" t="s">
        <v>347</v>
      </c>
      <c r="C51" s="215" t="s">
        <v>471</v>
      </c>
      <c r="D51" s="215" t="s">
        <v>472</v>
      </c>
      <c r="E51" s="215" t="s">
        <v>4</v>
      </c>
      <c r="F51" s="227" t="s">
        <v>350</v>
      </c>
      <c r="G51" s="228">
        <v>45353</v>
      </c>
      <c r="H51" s="229" t="s">
        <v>265</v>
      </c>
      <c r="I51" s="215" t="s">
        <v>573</v>
      </c>
      <c r="J51" s="215" t="s">
        <v>352</v>
      </c>
      <c r="K51" s="217"/>
      <c r="L51" s="217"/>
      <c r="M51" s="231" t="s">
        <v>265</v>
      </c>
      <c r="N51" s="217"/>
    </row>
    <row r="52" spans="1:14" ht="93.6" customHeight="1">
      <c r="A52" s="214">
        <v>49</v>
      </c>
      <c r="B52" s="215" t="s">
        <v>347</v>
      </c>
      <c r="C52" s="215" t="s">
        <v>473</v>
      </c>
      <c r="D52" s="215" t="s">
        <v>474</v>
      </c>
      <c r="E52" s="215" t="s">
        <v>5</v>
      </c>
      <c r="F52" s="227" t="s">
        <v>350</v>
      </c>
      <c r="G52" s="228">
        <v>45369</v>
      </c>
      <c r="H52" s="229" t="s">
        <v>265</v>
      </c>
      <c r="I52" s="215" t="s">
        <v>475</v>
      </c>
      <c r="J52" s="215" t="s">
        <v>352</v>
      </c>
      <c r="K52" s="217"/>
      <c r="L52" s="217"/>
      <c r="M52" s="231" t="s">
        <v>476</v>
      </c>
      <c r="N52" s="217"/>
    </row>
    <row r="53" spans="1:14" ht="89.4" customHeight="1">
      <c r="A53" s="214">
        <v>50</v>
      </c>
      <c r="B53" s="215" t="s">
        <v>347</v>
      </c>
      <c r="C53" s="215" t="s">
        <v>477</v>
      </c>
      <c r="D53" s="215" t="s">
        <v>478</v>
      </c>
      <c r="E53" s="215" t="s">
        <v>4</v>
      </c>
      <c r="F53" s="227" t="s">
        <v>350</v>
      </c>
      <c r="G53" s="228">
        <v>45370</v>
      </c>
      <c r="H53" s="229" t="s">
        <v>265</v>
      </c>
      <c r="I53" s="215" t="s">
        <v>479</v>
      </c>
      <c r="J53" s="215" t="s">
        <v>352</v>
      </c>
      <c r="K53" s="217"/>
      <c r="L53" s="217"/>
      <c r="M53" s="231" t="s">
        <v>480</v>
      </c>
      <c r="N53" s="217"/>
    </row>
    <row r="54" spans="1:14" ht="88.8" customHeight="1">
      <c r="A54" s="214">
        <v>51</v>
      </c>
      <c r="B54" s="215" t="s">
        <v>347</v>
      </c>
      <c r="C54" s="215" t="s">
        <v>481</v>
      </c>
      <c r="D54" s="215" t="s">
        <v>482</v>
      </c>
      <c r="E54" s="215" t="s">
        <v>4</v>
      </c>
      <c r="F54" s="227" t="s">
        <v>350</v>
      </c>
      <c r="G54" s="228">
        <v>45372</v>
      </c>
      <c r="H54" s="229" t="s">
        <v>265</v>
      </c>
      <c r="I54" s="215" t="s">
        <v>483</v>
      </c>
      <c r="J54" s="215" t="s">
        <v>352</v>
      </c>
      <c r="K54" s="217"/>
      <c r="L54" s="217"/>
      <c r="M54" s="231" t="s">
        <v>484</v>
      </c>
      <c r="N54" s="217"/>
    </row>
    <row r="55" spans="1:14" ht="47.4" customHeight="1">
      <c r="A55" s="214">
        <v>52</v>
      </c>
      <c r="B55" s="215" t="s">
        <v>347</v>
      </c>
      <c r="C55" s="215" t="s">
        <v>471</v>
      </c>
      <c r="D55" s="215" t="s">
        <v>485</v>
      </c>
      <c r="E55" s="215" t="s">
        <v>4</v>
      </c>
      <c r="F55" s="227" t="s">
        <v>350</v>
      </c>
      <c r="G55" s="228">
        <v>45373</v>
      </c>
      <c r="H55" s="229" t="s">
        <v>265</v>
      </c>
      <c r="I55" s="215" t="s">
        <v>486</v>
      </c>
      <c r="J55" s="215" t="s">
        <v>352</v>
      </c>
      <c r="K55" s="217"/>
      <c r="L55" s="217"/>
      <c r="M55" s="231" t="s">
        <v>487</v>
      </c>
      <c r="N55" s="217"/>
    </row>
    <row r="56" spans="1:14" ht="148.19999999999999" customHeight="1">
      <c r="A56" s="214">
        <v>53</v>
      </c>
      <c r="B56" s="215" t="s">
        <v>327</v>
      </c>
      <c r="C56" s="215" t="s">
        <v>488</v>
      </c>
      <c r="D56" s="215" t="s">
        <v>489</v>
      </c>
      <c r="E56" s="215" t="s">
        <v>6</v>
      </c>
      <c r="F56" s="215" t="s">
        <v>340</v>
      </c>
      <c r="G56" s="216" t="s">
        <v>490</v>
      </c>
      <c r="H56" s="215" t="s">
        <v>336</v>
      </c>
      <c r="I56" s="251" t="s">
        <v>577</v>
      </c>
      <c r="J56" s="215" t="s">
        <v>335</v>
      </c>
      <c r="K56" s="215" t="s">
        <v>336</v>
      </c>
      <c r="L56" s="215" t="s">
        <v>336</v>
      </c>
      <c r="M56" s="232" t="s">
        <v>491</v>
      </c>
      <c r="N56" s="233">
        <v>15000</v>
      </c>
    </row>
    <row r="57" spans="1:14" ht="142.80000000000001" customHeight="1">
      <c r="A57" s="214">
        <v>54</v>
      </c>
      <c r="B57" s="215" t="s">
        <v>327</v>
      </c>
      <c r="C57" s="215" t="s">
        <v>492</v>
      </c>
      <c r="D57" s="215" t="s">
        <v>493</v>
      </c>
      <c r="E57" s="215" t="s">
        <v>4</v>
      </c>
      <c r="F57" s="215" t="s">
        <v>340</v>
      </c>
      <c r="G57" s="216" t="s">
        <v>494</v>
      </c>
      <c r="H57" s="215" t="s">
        <v>336</v>
      </c>
      <c r="I57" s="215" t="s">
        <v>495</v>
      </c>
      <c r="J57" s="215" t="s">
        <v>335</v>
      </c>
      <c r="K57" s="215" t="s">
        <v>336</v>
      </c>
      <c r="L57" s="215" t="s">
        <v>336</v>
      </c>
      <c r="M57" s="232" t="s">
        <v>496</v>
      </c>
      <c r="N57" s="233"/>
    </row>
    <row r="58" spans="1:14" ht="73.8" customHeight="1">
      <c r="A58" s="214">
        <v>55</v>
      </c>
      <c r="B58" s="215" t="s">
        <v>327</v>
      </c>
      <c r="C58" s="215" t="s">
        <v>497</v>
      </c>
      <c r="D58" s="215" t="s">
        <v>498</v>
      </c>
      <c r="E58" s="215" t="s">
        <v>4</v>
      </c>
      <c r="F58" s="215" t="s">
        <v>340</v>
      </c>
      <c r="G58" s="216" t="s">
        <v>499</v>
      </c>
      <c r="H58" s="215" t="s">
        <v>336</v>
      </c>
      <c r="I58" s="215" t="s">
        <v>500</v>
      </c>
      <c r="J58" s="215" t="s">
        <v>335</v>
      </c>
      <c r="K58" s="215" t="s">
        <v>336</v>
      </c>
      <c r="L58" s="215" t="s">
        <v>336</v>
      </c>
      <c r="M58" s="232" t="s">
        <v>501</v>
      </c>
      <c r="N58" s="233"/>
    </row>
    <row r="59" spans="1:14" ht="97.2" customHeight="1">
      <c r="A59" s="214">
        <v>56</v>
      </c>
      <c r="B59" s="215" t="s">
        <v>327</v>
      </c>
      <c r="C59" s="215" t="s">
        <v>502</v>
      </c>
      <c r="D59" s="215" t="s">
        <v>503</v>
      </c>
      <c r="E59" s="215" t="s">
        <v>4</v>
      </c>
      <c r="F59" s="215" t="s">
        <v>340</v>
      </c>
      <c r="G59" s="216" t="s">
        <v>504</v>
      </c>
      <c r="H59" s="215" t="s">
        <v>336</v>
      </c>
      <c r="I59" s="215" t="s">
        <v>505</v>
      </c>
      <c r="J59" s="215" t="s">
        <v>335</v>
      </c>
      <c r="K59" s="215" t="s">
        <v>336</v>
      </c>
      <c r="L59" s="215" t="s">
        <v>336</v>
      </c>
      <c r="M59" s="232" t="s">
        <v>506</v>
      </c>
      <c r="N59" s="233" t="s">
        <v>507</v>
      </c>
    </row>
    <row r="60" spans="1:14" ht="124.8" customHeight="1">
      <c r="A60" s="214">
        <v>57</v>
      </c>
      <c r="B60" s="215" t="s">
        <v>327</v>
      </c>
      <c r="C60" s="215" t="s">
        <v>508</v>
      </c>
      <c r="D60" s="215" t="s">
        <v>509</v>
      </c>
      <c r="E60" s="215" t="s">
        <v>4</v>
      </c>
      <c r="F60" s="215" t="s">
        <v>340</v>
      </c>
      <c r="G60" s="216" t="s">
        <v>510</v>
      </c>
      <c r="H60" s="215" t="s">
        <v>336</v>
      </c>
      <c r="I60" s="215" t="s">
        <v>511</v>
      </c>
      <c r="J60" s="215" t="s">
        <v>335</v>
      </c>
      <c r="K60" s="215" t="s">
        <v>336</v>
      </c>
      <c r="L60" s="215" t="s">
        <v>336</v>
      </c>
      <c r="M60" s="232" t="s">
        <v>346</v>
      </c>
      <c r="N60" s="233"/>
    </row>
    <row r="61" spans="1:14" ht="57.6">
      <c r="A61" s="214">
        <v>58</v>
      </c>
      <c r="B61" s="215" t="s">
        <v>327</v>
      </c>
      <c r="C61" s="215" t="s">
        <v>512</v>
      </c>
      <c r="D61" s="215" t="s">
        <v>513</v>
      </c>
      <c r="E61" s="215" t="s">
        <v>6</v>
      </c>
      <c r="F61" s="215" t="s">
        <v>340</v>
      </c>
      <c r="G61" s="216" t="s">
        <v>221</v>
      </c>
      <c r="H61" s="215" t="s">
        <v>336</v>
      </c>
      <c r="I61" s="215" t="s">
        <v>514</v>
      </c>
      <c r="J61" s="215" t="s">
        <v>335</v>
      </c>
      <c r="K61" s="215" t="s">
        <v>336</v>
      </c>
      <c r="L61" s="215" t="s">
        <v>336</v>
      </c>
      <c r="M61" s="232" t="s">
        <v>515</v>
      </c>
      <c r="N61" s="233"/>
    </row>
    <row r="62" spans="1:14" ht="153" customHeight="1">
      <c r="A62" s="214">
        <v>59</v>
      </c>
      <c r="B62" s="215" t="s">
        <v>286</v>
      </c>
      <c r="C62" s="215" t="s">
        <v>516</v>
      </c>
      <c r="D62" s="215" t="s">
        <v>517</v>
      </c>
      <c r="E62" s="215" t="s">
        <v>4</v>
      </c>
      <c r="F62" s="215" t="s">
        <v>271</v>
      </c>
      <c r="G62" s="226" t="s">
        <v>518</v>
      </c>
      <c r="H62" s="215" t="s">
        <v>265</v>
      </c>
      <c r="I62" s="215" t="s">
        <v>519</v>
      </c>
      <c r="J62" s="215" t="s">
        <v>335</v>
      </c>
      <c r="K62" s="215"/>
      <c r="L62" s="215"/>
      <c r="M62" s="215" t="s">
        <v>304</v>
      </c>
      <c r="N62" s="217"/>
    </row>
    <row r="63" spans="1:14" ht="147.6" customHeight="1">
      <c r="A63" s="214">
        <v>60</v>
      </c>
      <c r="B63" s="215" t="s">
        <v>286</v>
      </c>
      <c r="C63" s="215" t="s">
        <v>520</v>
      </c>
      <c r="D63" s="215" t="s">
        <v>521</v>
      </c>
      <c r="E63" s="215" t="s">
        <v>6</v>
      </c>
      <c r="F63" s="215" t="s">
        <v>271</v>
      </c>
      <c r="G63" s="226" t="s">
        <v>522</v>
      </c>
      <c r="H63" s="215" t="s">
        <v>265</v>
      </c>
      <c r="I63" s="215" t="s">
        <v>523</v>
      </c>
      <c r="J63" s="215" t="s">
        <v>335</v>
      </c>
      <c r="K63" s="215"/>
      <c r="L63" s="215"/>
      <c r="M63" s="215" t="s">
        <v>309</v>
      </c>
      <c r="N63" s="217"/>
    </row>
    <row r="64" spans="1:14" ht="43.2">
      <c r="A64" s="214">
        <v>61</v>
      </c>
      <c r="B64" s="215" t="s">
        <v>286</v>
      </c>
      <c r="C64" s="215" t="s">
        <v>524</v>
      </c>
      <c r="D64" s="215" t="s">
        <v>525</v>
      </c>
      <c r="E64" s="215" t="s">
        <v>5</v>
      </c>
      <c r="F64" s="215" t="s">
        <v>271</v>
      </c>
      <c r="G64" s="216" t="s">
        <v>526</v>
      </c>
      <c r="H64" s="215" t="s">
        <v>302</v>
      </c>
      <c r="I64" s="215" t="s">
        <v>527</v>
      </c>
      <c r="J64" s="215" t="s">
        <v>335</v>
      </c>
      <c r="K64" s="215"/>
      <c r="L64" s="215"/>
      <c r="M64" s="215"/>
      <c r="N64" s="217"/>
    </row>
    <row r="65" spans="1:14" ht="65.400000000000006" customHeight="1">
      <c r="A65" s="214">
        <v>62</v>
      </c>
      <c r="B65" s="215" t="s">
        <v>286</v>
      </c>
      <c r="C65" s="215" t="s">
        <v>528</v>
      </c>
      <c r="D65" s="215" t="s">
        <v>529</v>
      </c>
      <c r="E65" s="215" t="s">
        <v>530</v>
      </c>
      <c r="F65" s="215" t="s">
        <v>311</v>
      </c>
      <c r="G65" s="216" t="s">
        <v>531</v>
      </c>
      <c r="H65" s="215" t="s">
        <v>532</v>
      </c>
      <c r="I65" s="215" t="s">
        <v>533</v>
      </c>
      <c r="J65" s="215" t="s">
        <v>335</v>
      </c>
      <c r="K65" s="215"/>
      <c r="L65" s="215"/>
      <c r="M65" s="215" t="s">
        <v>534</v>
      </c>
      <c r="N65" s="217"/>
    </row>
    <row r="66" spans="1:14" ht="160.80000000000001" customHeight="1">
      <c r="A66" s="214">
        <v>63</v>
      </c>
      <c r="B66" s="215" t="s">
        <v>286</v>
      </c>
      <c r="C66" s="215" t="s">
        <v>535</v>
      </c>
      <c r="D66" s="215" t="s">
        <v>536</v>
      </c>
      <c r="E66" s="215" t="s">
        <v>530</v>
      </c>
      <c r="F66" s="215" t="s">
        <v>537</v>
      </c>
      <c r="G66" s="226" t="s">
        <v>227</v>
      </c>
      <c r="H66" s="215" t="s">
        <v>265</v>
      </c>
      <c r="I66" s="215" t="s">
        <v>538</v>
      </c>
      <c r="J66" s="215" t="s">
        <v>292</v>
      </c>
      <c r="K66" s="215"/>
      <c r="L66" s="215"/>
      <c r="M66" s="215" t="s">
        <v>534</v>
      </c>
      <c r="N66" s="217"/>
    </row>
    <row r="67" spans="1:14" ht="62.4" customHeight="1">
      <c r="A67" s="214">
        <v>64</v>
      </c>
      <c r="B67" s="215" t="s">
        <v>286</v>
      </c>
      <c r="C67" s="215" t="s">
        <v>539</v>
      </c>
      <c r="D67" s="215" t="s">
        <v>540</v>
      </c>
      <c r="E67" s="215" t="s">
        <v>6</v>
      </c>
      <c r="F67" s="215" t="s">
        <v>271</v>
      </c>
      <c r="G67" s="226" t="s">
        <v>541</v>
      </c>
      <c r="H67" s="215" t="s">
        <v>265</v>
      </c>
      <c r="I67" s="215" t="s">
        <v>542</v>
      </c>
      <c r="J67" s="215" t="s">
        <v>292</v>
      </c>
      <c r="K67" s="215"/>
      <c r="L67" s="215"/>
      <c r="M67" s="215" t="s">
        <v>309</v>
      </c>
      <c r="N67" s="217"/>
    </row>
    <row r="68" spans="1:14" ht="43.2">
      <c r="A68" s="214">
        <v>65</v>
      </c>
      <c r="B68" s="215" t="s">
        <v>286</v>
      </c>
      <c r="C68" s="215" t="s">
        <v>543</v>
      </c>
      <c r="D68" s="215" t="s">
        <v>544</v>
      </c>
      <c r="E68" s="215" t="s">
        <v>530</v>
      </c>
      <c r="F68" s="215" t="s">
        <v>537</v>
      </c>
      <c r="G68" s="226" t="s">
        <v>545</v>
      </c>
      <c r="H68" s="215" t="s">
        <v>265</v>
      </c>
      <c r="I68" s="215" t="s">
        <v>546</v>
      </c>
      <c r="J68" s="215" t="s">
        <v>292</v>
      </c>
      <c r="K68" s="215"/>
      <c r="L68" s="215"/>
      <c r="M68" s="215" t="s">
        <v>534</v>
      </c>
      <c r="N68" s="217"/>
    </row>
    <row r="69" spans="1:14" ht="76.2" customHeight="1">
      <c r="A69" s="214">
        <v>66</v>
      </c>
      <c r="B69" s="218" t="s">
        <v>547</v>
      </c>
      <c r="C69" s="215" t="s">
        <v>548</v>
      </c>
      <c r="D69" s="215" t="s">
        <v>549</v>
      </c>
      <c r="E69" s="215" t="s">
        <v>5</v>
      </c>
      <c r="F69" s="218" t="s">
        <v>271</v>
      </c>
      <c r="G69" s="216">
        <v>45305</v>
      </c>
      <c r="H69" s="215" t="s">
        <v>265</v>
      </c>
      <c r="I69" s="251" t="s">
        <v>578</v>
      </c>
      <c r="J69" s="215" t="s">
        <v>292</v>
      </c>
      <c r="K69" s="215" t="s">
        <v>336</v>
      </c>
      <c r="L69" s="215" t="s">
        <v>336</v>
      </c>
      <c r="M69" s="235"/>
      <c r="N69" s="217"/>
    </row>
    <row r="70" spans="1:14" ht="64.8" customHeight="1">
      <c r="A70" s="214">
        <v>67</v>
      </c>
      <c r="B70" s="218" t="s">
        <v>547</v>
      </c>
      <c r="C70" s="215" t="s">
        <v>550</v>
      </c>
      <c r="D70" s="215" t="s">
        <v>551</v>
      </c>
      <c r="E70" s="215" t="s">
        <v>5</v>
      </c>
      <c r="F70" s="218" t="s">
        <v>271</v>
      </c>
      <c r="G70" s="216">
        <v>45306</v>
      </c>
      <c r="H70" s="215" t="s">
        <v>265</v>
      </c>
      <c r="I70" s="215" t="s">
        <v>552</v>
      </c>
      <c r="J70" s="215" t="s">
        <v>292</v>
      </c>
      <c r="K70" s="215" t="s">
        <v>336</v>
      </c>
      <c r="L70" s="215" t="s">
        <v>336</v>
      </c>
      <c r="M70" s="235"/>
      <c r="N70" s="217"/>
    </row>
    <row r="71" spans="1:14" ht="81" customHeight="1">
      <c r="A71" s="214">
        <v>68</v>
      </c>
      <c r="B71" s="218" t="s">
        <v>547</v>
      </c>
      <c r="C71" s="215" t="s">
        <v>553</v>
      </c>
      <c r="D71" s="215" t="s">
        <v>554</v>
      </c>
      <c r="E71" s="215" t="s">
        <v>6</v>
      </c>
      <c r="F71" s="218" t="s">
        <v>271</v>
      </c>
      <c r="G71" s="216">
        <v>45337</v>
      </c>
      <c r="H71" s="215" t="s">
        <v>265</v>
      </c>
      <c r="I71" s="215" t="s">
        <v>555</v>
      </c>
      <c r="J71" s="215" t="s">
        <v>292</v>
      </c>
      <c r="K71" s="215" t="s">
        <v>336</v>
      </c>
      <c r="L71" s="215" t="s">
        <v>336</v>
      </c>
      <c r="M71" s="235"/>
      <c r="N71" s="217"/>
    </row>
    <row r="72" spans="1:14" ht="128.4" customHeight="1">
      <c r="A72" s="214">
        <v>69</v>
      </c>
      <c r="B72" s="218" t="s">
        <v>547</v>
      </c>
      <c r="C72" s="215" t="s">
        <v>556</v>
      </c>
      <c r="D72" s="215" t="s">
        <v>557</v>
      </c>
      <c r="E72" s="215" t="s">
        <v>4</v>
      </c>
      <c r="F72" s="218" t="s">
        <v>271</v>
      </c>
      <c r="G72" s="216">
        <v>45369</v>
      </c>
      <c r="H72" s="215" t="s">
        <v>265</v>
      </c>
      <c r="I72" s="215" t="s">
        <v>558</v>
      </c>
      <c r="J72" s="215" t="s">
        <v>292</v>
      </c>
      <c r="K72" s="215" t="s">
        <v>336</v>
      </c>
      <c r="L72" s="215" t="s">
        <v>336</v>
      </c>
      <c r="M72" s="235"/>
      <c r="N72" s="217"/>
    </row>
    <row r="73" spans="1:14" ht="57.6">
      <c r="A73" s="214">
        <v>70</v>
      </c>
      <c r="B73" s="218" t="s">
        <v>260</v>
      </c>
      <c r="C73" s="218" t="s">
        <v>559</v>
      </c>
      <c r="D73" s="218" t="s">
        <v>560</v>
      </c>
      <c r="E73" s="234" t="s">
        <v>4</v>
      </c>
      <c r="F73" s="218" t="s">
        <v>271</v>
      </c>
      <c r="G73" s="236" t="s">
        <v>561</v>
      </c>
      <c r="H73" s="234" t="s">
        <v>265</v>
      </c>
      <c r="I73" s="218" t="s">
        <v>562</v>
      </c>
      <c r="J73" s="215" t="s">
        <v>292</v>
      </c>
      <c r="K73" s="215" t="s">
        <v>336</v>
      </c>
      <c r="L73" s="215" t="s">
        <v>336</v>
      </c>
      <c r="M73" s="215"/>
      <c r="N73" s="215"/>
    </row>
    <row r="74" spans="1:14" ht="72.599999999999994" customHeight="1">
      <c r="A74" s="214">
        <v>71</v>
      </c>
      <c r="B74" s="215" t="s">
        <v>286</v>
      </c>
      <c r="C74" s="215" t="s">
        <v>563</v>
      </c>
      <c r="D74" s="215" t="s">
        <v>564</v>
      </c>
      <c r="E74" s="215" t="s">
        <v>4</v>
      </c>
      <c r="F74" s="218" t="s">
        <v>271</v>
      </c>
      <c r="G74" s="216" t="s">
        <v>565</v>
      </c>
      <c r="H74" s="215" t="s">
        <v>566</v>
      </c>
      <c r="I74" s="215" t="s">
        <v>567</v>
      </c>
      <c r="J74" s="215" t="s">
        <v>292</v>
      </c>
      <c r="K74" s="215" t="s">
        <v>336</v>
      </c>
      <c r="L74" s="215" t="s">
        <v>336</v>
      </c>
      <c r="M74" s="215"/>
      <c r="N74" s="215"/>
    </row>
  </sheetData>
  <mergeCells count="1">
    <mergeCell ref="A1:N1"/>
  </mergeCells>
  <printOptions horizontalCentered="1" verticalCentered="1"/>
  <pageMargins left="0.19685039370078741" right="0" top="0.39370078740157483" bottom="0.39370078740157483" header="0" footer="0"/>
  <pageSetup paperSize="9" scale="44" orientation="landscape" r:id="rId1"/>
  <rowBreaks count="1" manualBreakCount="1">
    <brk id="6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A307"/>
  <sheetViews>
    <sheetView view="pageBreakPreview" zoomScale="70" zoomScaleSheetLayoutView="70" workbookViewId="0">
      <selection activeCell="Q11" sqref="Q11"/>
    </sheetView>
  </sheetViews>
  <sheetFormatPr defaultRowHeight="13.2"/>
  <cols>
    <col min="1" max="1" width="9.33203125" customWidth="1"/>
    <col min="2" max="2" width="14.33203125" customWidth="1"/>
    <col min="3" max="3" width="16.109375" customWidth="1"/>
    <col min="4" max="4" width="17" style="13" customWidth="1"/>
    <col min="5" max="5" width="15.33203125" style="13" customWidth="1"/>
    <col min="6" max="6" width="16.88671875" style="13" customWidth="1"/>
    <col min="7" max="7" width="18.33203125" style="13" customWidth="1"/>
    <col min="8" max="8" width="19.33203125" style="13" customWidth="1"/>
    <col min="9" max="9" width="13.88671875" style="13" customWidth="1"/>
    <col min="10" max="10" width="18.33203125" customWidth="1"/>
    <col min="11" max="11" width="41" customWidth="1"/>
    <col min="12" max="12" width="6.109375" customWidth="1"/>
    <col min="13" max="14" width="9.109375" customWidth="1"/>
    <col min="15" max="16" width="13" customWidth="1"/>
    <col min="17" max="17" width="13.33203125" customWidth="1"/>
    <col min="18" max="39" width="9.109375" customWidth="1"/>
    <col min="41" max="41" width="9.33203125" bestFit="1" customWidth="1"/>
  </cols>
  <sheetData>
    <row r="1" spans="1:27" ht="72" customHeight="1">
      <c r="A1" s="316" t="s">
        <v>188</v>
      </c>
      <c r="B1" s="317"/>
      <c r="C1" s="317"/>
      <c r="D1" s="317"/>
      <c r="E1" s="317"/>
      <c r="F1" s="317"/>
      <c r="G1" s="317"/>
      <c r="H1" s="317"/>
      <c r="I1" s="317"/>
      <c r="J1" s="317"/>
      <c r="K1" s="318"/>
    </row>
    <row r="2" spans="1:27" ht="22.8" customHeight="1">
      <c r="A2" s="327" t="s">
        <v>231</v>
      </c>
      <c r="B2" s="328"/>
      <c r="C2" s="328"/>
      <c r="D2" s="328"/>
      <c r="E2" s="328"/>
      <c r="F2" s="328"/>
      <c r="G2" s="328"/>
      <c r="H2" s="328"/>
      <c r="I2" s="328"/>
      <c r="J2" s="328"/>
      <c r="K2" s="329"/>
    </row>
    <row r="3" spans="1:27" ht="16.8">
      <c r="A3" s="327" t="s">
        <v>37</v>
      </c>
      <c r="B3" s="328"/>
      <c r="C3" s="328"/>
      <c r="D3" s="328"/>
      <c r="E3" s="328"/>
      <c r="F3" s="328"/>
      <c r="G3" s="328"/>
      <c r="H3" s="328"/>
      <c r="I3" s="328"/>
      <c r="J3" s="328"/>
      <c r="K3" s="329"/>
    </row>
    <row r="4" spans="1:27" ht="16.8">
      <c r="A4" s="324" t="s">
        <v>149</v>
      </c>
      <c r="B4" s="325"/>
      <c r="C4" s="325"/>
      <c r="D4" s="325"/>
      <c r="E4" s="325"/>
      <c r="F4" s="325"/>
      <c r="G4" s="325"/>
      <c r="H4" s="325"/>
      <c r="I4" s="325"/>
      <c r="J4" s="325"/>
      <c r="K4" s="326"/>
    </row>
    <row r="5" spans="1:27" ht="16.8">
      <c r="A5" s="327" t="s">
        <v>170</v>
      </c>
      <c r="B5" s="328"/>
      <c r="C5" s="328"/>
      <c r="D5" s="328"/>
      <c r="E5" s="328"/>
      <c r="F5" s="328"/>
      <c r="G5" s="328"/>
      <c r="H5" s="328"/>
      <c r="I5" s="328"/>
      <c r="J5" s="328"/>
      <c r="K5" s="329"/>
    </row>
    <row r="6" spans="1:27" ht="32.25" customHeight="1">
      <c r="A6" s="310" t="s">
        <v>26</v>
      </c>
      <c r="B6" s="311" t="s">
        <v>195</v>
      </c>
      <c r="C6" s="311" t="s">
        <v>169</v>
      </c>
      <c r="D6" s="323" t="s">
        <v>27</v>
      </c>
      <c r="E6" s="323" t="s">
        <v>28</v>
      </c>
      <c r="F6" s="323"/>
      <c r="G6" s="323"/>
      <c r="H6" s="323"/>
      <c r="I6" s="323"/>
      <c r="J6" s="311" t="s">
        <v>36</v>
      </c>
      <c r="K6" s="321" t="s">
        <v>166</v>
      </c>
    </row>
    <row r="7" spans="1:27" ht="42.75" customHeight="1">
      <c r="A7" s="310"/>
      <c r="B7" s="311"/>
      <c r="C7" s="311"/>
      <c r="D7" s="323"/>
      <c r="E7" s="323" t="s">
        <v>29</v>
      </c>
      <c r="F7" s="323"/>
      <c r="G7" s="323" t="s">
        <v>30</v>
      </c>
      <c r="H7" s="323"/>
      <c r="I7" s="323" t="s">
        <v>31</v>
      </c>
      <c r="J7" s="311"/>
      <c r="K7" s="321"/>
    </row>
    <row r="8" spans="1:27" ht="79.5" customHeight="1">
      <c r="A8" s="310"/>
      <c r="B8" s="311"/>
      <c r="C8" s="311"/>
      <c r="D8" s="323"/>
      <c r="E8" s="139" t="s">
        <v>32</v>
      </c>
      <c r="F8" s="139" t="s">
        <v>33</v>
      </c>
      <c r="G8" s="139" t="s">
        <v>34</v>
      </c>
      <c r="H8" s="139" t="s">
        <v>35</v>
      </c>
      <c r="I8" s="323"/>
      <c r="J8" s="311"/>
      <c r="K8" s="321"/>
      <c r="M8" s="53"/>
      <c r="N8" s="53"/>
      <c r="O8" s="53"/>
      <c r="P8" s="53"/>
      <c r="Q8" s="53"/>
      <c r="R8" s="53"/>
    </row>
    <row r="9" spans="1:27" ht="21" customHeight="1">
      <c r="A9" s="140">
        <v>1</v>
      </c>
      <c r="B9" s="138">
        <v>2</v>
      </c>
      <c r="C9" s="138">
        <v>3</v>
      </c>
      <c r="D9" s="34">
        <v>4</v>
      </c>
      <c r="E9" s="34">
        <v>5</v>
      </c>
      <c r="F9" s="34">
        <v>6</v>
      </c>
      <c r="G9" s="34">
        <v>7</v>
      </c>
      <c r="H9" s="34">
        <v>8</v>
      </c>
      <c r="I9" s="34">
        <v>9</v>
      </c>
      <c r="J9" s="138">
        <v>10</v>
      </c>
      <c r="K9" s="37">
        <v>11</v>
      </c>
    </row>
    <row r="10" spans="1:27" s="13" customFormat="1" ht="30" customHeight="1">
      <c r="A10" s="38" t="s">
        <v>9</v>
      </c>
      <c r="B10" s="67">
        <v>0</v>
      </c>
      <c r="C10" s="67">
        <v>23871</v>
      </c>
      <c r="D10" s="67">
        <v>23871</v>
      </c>
      <c r="E10" s="67">
        <v>14594</v>
      </c>
      <c r="F10" s="67">
        <v>9277</v>
      </c>
      <c r="G10" s="67">
        <v>0</v>
      </c>
      <c r="H10" s="67">
        <v>0</v>
      </c>
      <c r="I10" s="36">
        <f>SUM(E10:H10)</f>
        <v>23871</v>
      </c>
      <c r="J10" s="36">
        <f>D10-I10</f>
        <v>0</v>
      </c>
      <c r="K10" s="3" t="s">
        <v>150</v>
      </c>
    </row>
    <row r="11" spans="1:27" s="13" customFormat="1" ht="30" customHeight="1">
      <c r="A11" s="38" t="s">
        <v>10</v>
      </c>
      <c r="B11" s="67">
        <v>0</v>
      </c>
      <c r="C11" s="67">
        <v>12824</v>
      </c>
      <c r="D11" s="67">
        <v>12824</v>
      </c>
      <c r="E11" s="67">
        <v>9583</v>
      </c>
      <c r="F11" s="67">
        <v>3241</v>
      </c>
      <c r="G11" s="67">
        <v>0</v>
      </c>
      <c r="H11" s="67">
        <v>0</v>
      </c>
      <c r="I11" s="36">
        <f t="shared" ref="I11:I26" si="0">SUM(E11:H11)</f>
        <v>12824</v>
      </c>
      <c r="J11" s="36">
        <f t="shared" ref="J11:J26" si="1">D11-I11</f>
        <v>0</v>
      </c>
      <c r="K11" s="3" t="s">
        <v>151</v>
      </c>
    </row>
    <row r="12" spans="1:27" s="13" customFormat="1" ht="32.25" customHeight="1">
      <c r="A12" s="38" t="s">
        <v>11</v>
      </c>
      <c r="B12" s="67">
        <v>0</v>
      </c>
      <c r="C12" s="67">
        <v>3171</v>
      </c>
      <c r="D12" s="67">
        <v>3171</v>
      </c>
      <c r="E12" s="67">
        <v>1897</v>
      </c>
      <c r="F12" s="67">
        <v>1274</v>
      </c>
      <c r="G12" s="67">
        <v>0</v>
      </c>
      <c r="H12" s="67">
        <v>0</v>
      </c>
      <c r="I12" s="36">
        <f t="shared" si="0"/>
        <v>3171</v>
      </c>
      <c r="J12" s="36">
        <f t="shared" si="1"/>
        <v>0</v>
      </c>
      <c r="K12" s="3" t="s">
        <v>152</v>
      </c>
    </row>
    <row r="13" spans="1:27" s="13" customFormat="1" ht="29.25" customHeight="1">
      <c r="A13" s="38" t="s">
        <v>12</v>
      </c>
      <c r="B13" s="67">
        <v>0</v>
      </c>
      <c r="C13" s="67">
        <v>1270</v>
      </c>
      <c r="D13" s="67">
        <v>1270</v>
      </c>
      <c r="E13" s="67">
        <v>649</v>
      </c>
      <c r="F13" s="67">
        <v>621</v>
      </c>
      <c r="G13" s="67">
        <v>0</v>
      </c>
      <c r="H13" s="67">
        <v>0</v>
      </c>
      <c r="I13" s="36">
        <f t="shared" si="0"/>
        <v>1270</v>
      </c>
      <c r="J13" s="36">
        <f t="shared" si="1"/>
        <v>0</v>
      </c>
      <c r="K13" s="3" t="s">
        <v>153</v>
      </c>
      <c r="AA13" s="25"/>
    </row>
    <row r="14" spans="1:27" s="13" customFormat="1" ht="27" customHeight="1">
      <c r="A14" s="38" t="s">
        <v>13</v>
      </c>
      <c r="B14" s="67">
        <v>0</v>
      </c>
      <c r="C14" s="67">
        <v>555</v>
      </c>
      <c r="D14" s="67">
        <v>555</v>
      </c>
      <c r="E14" s="67">
        <v>286</v>
      </c>
      <c r="F14" s="67">
        <v>269</v>
      </c>
      <c r="G14" s="67">
        <v>0</v>
      </c>
      <c r="H14" s="67">
        <v>0</v>
      </c>
      <c r="I14" s="36">
        <f t="shared" si="0"/>
        <v>555</v>
      </c>
      <c r="J14" s="36">
        <f t="shared" si="1"/>
        <v>0</v>
      </c>
      <c r="K14" s="3" t="s">
        <v>154</v>
      </c>
    </row>
    <row r="15" spans="1:27" s="13" customFormat="1" ht="27.75" customHeight="1">
      <c r="A15" s="38" t="s">
        <v>14</v>
      </c>
      <c r="B15" s="67">
        <v>0</v>
      </c>
      <c r="C15" s="67">
        <v>5048</v>
      </c>
      <c r="D15" s="67">
        <v>5048</v>
      </c>
      <c r="E15" s="67">
        <v>3437</v>
      </c>
      <c r="F15" s="67">
        <v>1611</v>
      </c>
      <c r="G15" s="67">
        <v>0</v>
      </c>
      <c r="H15" s="67">
        <v>0</v>
      </c>
      <c r="I15" s="36">
        <f t="shared" si="0"/>
        <v>5048</v>
      </c>
      <c r="J15" s="36">
        <f t="shared" si="1"/>
        <v>0</v>
      </c>
      <c r="K15" s="3" t="s">
        <v>155</v>
      </c>
    </row>
    <row r="16" spans="1:27" s="13" customFormat="1" ht="30.75" customHeight="1">
      <c r="A16" s="38" t="s">
        <v>15</v>
      </c>
      <c r="B16" s="67">
        <v>0</v>
      </c>
      <c r="C16" s="67">
        <v>2400</v>
      </c>
      <c r="D16" s="67">
        <v>2400</v>
      </c>
      <c r="E16" s="67">
        <v>1367</v>
      </c>
      <c r="F16" s="67">
        <v>1033</v>
      </c>
      <c r="G16" s="67">
        <v>0</v>
      </c>
      <c r="H16" s="67">
        <v>0</v>
      </c>
      <c r="I16" s="36">
        <f t="shared" si="0"/>
        <v>2400</v>
      </c>
      <c r="J16" s="36">
        <f t="shared" si="1"/>
        <v>0</v>
      </c>
      <c r="K16" s="3" t="s">
        <v>156</v>
      </c>
    </row>
    <row r="17" spans="1:11" s="13" customFormat="1" ht="20.100000000000001" customHeight="1">
      <c r="A17" s="38" t="s">
        <v>16</v>
      </c>
      <c r="B17" s="67">
        <v>0</v>
      </c>
      <c r="C17" s="67">
        <v>2411</v>
      </c>
      <c r="D17" s="67">
        <v>2411</v>
      </c>
      <c r="E17" s="67">
        <v>1377</v>
      </c>
      <c r="F17" s="67">
        <v>1034</v>
      </c>
      <c r="G17" s="67">
        <v>0</v>
      </c>
      <c r="H17" s="67">
        <v>0</v>
      </c>
      <c r="I17" s="36">
        <f t="shared" si="0"/>
        <v>2411</v>
      </c>
      <c r="J17" s="36">
        <f t="shared" si="1"/>
        <v>0</v>
      </c>
      <c r="K17" s="3" t="s">
        <v>157</v>
      </c>
    </row>
    <row r="18" spans="1:11" s="13" customFormat="1" ht="24.75" customHeight="1">
      <c r="A18" s="38" t="s">
        <v>17</v>
      </c>
      <c r="B18" s="67">
        <v>0</v>
      </c>
      <c r="C18" s="67">
        <v>398</v>
      </c>
      <c r="D18" s="67">
        <v>398</v>
      </c>
      <c r="E18" s="67">
        <v>206</v>
      </c>
      <c r="F18" s="67">
        <v>192</v>
      </c>
      <c r="G18" s="67">
        <v>0</v>
      </c>
      <c r="H18" s="67">
        <v>0</v>
      </c>
      <c r="I18" s="36">
        <f t="shared" si="0"/>
        <v>398</v>
      </c>
      <c r="J18" s="36">
        <f t="shared" si="1"/>
        <v>0</v>
      </c>
      <c r="K18" s="3" t="s">
        <v>158</v>
      </c>
    </row>
    <row r="19" spans="1:11" s="13" customFormat="1" ht="29.25" customHeight="1">
      <c r="A19" s="38" t="s">
        <v>18</v>
      </c>
      <c r="B19" s="67">
        <v>0</v>
      </c>
      <c r="C19" s="67">
        <v>1587</v>
      </c>
      <c r="D19" s="67">
        <v>1587</v>
      </c>
      <c r="E19" s="67">
        <v>882</v>
      </c>
      <c r="F19" s="67">
        <v>705</v>
      </c>
      <c r="G19" s="67">
        <v>0</v>
      </c>
      <c r="H19" s="67">
        <v>0</v>
      </c>
      <c r="I19" s="36">
        <f t="shared" si="0"/>
        <v>1587</v>
      </c>
      <c r="J19" s="36">
        <f t="shared" si="1"/>
        <v>0</v>
      </c>
      <c r="K19" s="3" t="s">
        <v>159</v>
      </c>
    </row>
    <row r="20" spans="1:11" s="13" customFormat="1" ht="43.5" customHeight="1">
      <c r="A20" s="38" t="s">
        <v>19</v>
      </c>
      <c r="B20" s="67">
        <v>0</v>
      </c>
      <c r="C20" s="67">
        <v>1028</v>
      </c>
      <c r="D20" s="67">
        <v>1028</v>
      </c>
      <c r="E20" s="67">
        <v>472</v>
      </c>
      <c r="F20" s="67">
        <v>556</v>
      </c>
      <c r="G20" s="67">
        <v>0</v>
      </c>
      <c r="H20" s="67">
        <v>0</v>
      </c>
      <c r="I20" s="36">
        <f t="shared" si="0"/>
        <v>1028</v>
      </c>
      <c r="J20" s="36">
        <f t="shared" si="1"/>
        <v>0</v>
      </c>
      <c r="K20" s="3" t="s">
        <v>160</v>
      </c>
    </row>
    <row r="21" spans="1:11" s="13" customFormat="1" ht="27" customHeight="1">
      <c r="A21" s="38" t="s">
        <v>20</v>
      </c>
      <c r="B21" s="67">
        <v>0</v>
      </c>
      <c r="C21" s="67">
        <v>998</v>
      </c>
      <c r="D21" s="67">
        <v>998</v>
      </c>
      <c r="E21" s="67">
        <v>506</v>
      </c>
      <c r="F21" s="67">
        <v>492</v>
      </c>
      <c r="G21" s="67">
        <v>0</v>
      </c>
      <c r="H21" s="67">
        <v>0</v>
      </c>
      <c r="I21" s="36">
        <f t="shared" si="0"/>
        <v>998</v>
      </c>
      <c r="J21" s="36">
        <f t="shared" si="1"/>
        <v>0</v>
      </c>
      <c r="K21" s="3" t="s">
        <v>161</v>
      </c>
    </row>
    <row r="22" spans="1:11" s="13" customFormat="1" ht="25.5" customHeight="1">
      <c r="A22" s="38" t="s">
        <v>21</v>
      </c>
      <c r="B22" s="67">
        <v>0</v>
      </c>
      <c r="C22" s="67">
        <v>513</v>
      </c>
      <c r="D22" s="67">
        <v>513</v>
      </c>
      <c r="E22" s="67">
        <v>326</v>
      </c>
      <c r="F22" s="67">
        <v>187</v>
      </c>
      <c r="G22" s="67">
        <v>0</v>
      </c>
      <c r="H22" s="67">
        <v>0</v>
      </c>
      <c r="I22" s="36">
        <f t="shared" si="0"/>
        <v>513</v>
      </c>
      <c r="J22" s="36">
        <f t="shared" si="1"/>
        <v>0</v>
      </c>
      <c r="K22" s="3" t="s">
        <v>162</v>
      </c>
    </row>
    <row r="23" spans="1:11" s="13" customFormat="1" ht="20.100000000000001" customHeight="1">
      <c r="A23" s="38" t="s">
        <v>22</v>
      </c>
      <c r="B23" s="67">
        <v>0</v>
      </c>
      <c r="C23" s="67">
        <v>1205</v>
      </c>
      <c r="D23" s="67">
        <v>1205</v>
      </c>
      <c r="E23" s="67">
        <v>762</v>
      </c>
      <c r="F23" s="67">
        <v>443</v>
      </c>
      <c r="G23" s="67">
        <v>0</v>
      </c>
      <c r="H23" s="67">
        <v>0</v>
      </c>
      <c r="I23" s="36">
        <f t="shared" si="0"/>
        <v>1205</v>
      </c>
      <c r="J23" s="36">
        <f t="shared" si="1"/>
        <v>0</v>
      </c>
      <c r="K23" s="3" t="s">
        <v>163</v>
      </c>
    </row>
    <row r="24" spans="1:11" s="13" customFormat="1" ht="20.25" customHeight="1">
      <c r="A24" s="38" t="s">
        <v>23</v>
      </c>
      <c r="B24" s="67">
        <v>0</v>
      </c>
      <c r="C24" s="67">
        <v>2154</v>
      </c>
      <c r="D24" s="67">
        <v>2154</v>
      </c>
      <c r="E24" s="67">
        <v>1317</v>
      </c>
      <c r="F24" s="67">
        <v>837</v>
      </c>
      <c r="G24" s="67">
        <v>0</v>
      </c>
      <c r="H24" s="67">
        <v>0</v>
      </c>
      <c r="I24" s="36">
        <f t="shared" si="0"/>
        <v>2154</v>
      </c>
      <c r="J24" s="36">
        <f t="shared" si="1"/>
        <v>0</v>
      </c>
      <c r="K24" s="3" t="s">
        <v>164</v>
      </c>
    </row>
    <row r="25" spans="1:11" s="13" customFormat="1" ht="28.5" customHeight="1">
      <c r="A25" s="38" t="s">
        <v>24</v>
      </c>
      <c r="B25" s="67">
        <v>0</v>
      </c>
      <c r="C25" s="67">
        <v>365</v>
      </c>
      <c r="D25" s="67">
        <v>365</v>
      </c>
      <c r="E25" s="67">
        <v>250</v>
      </c>
      <c r="F25" s="67">
        <v>115</v>
      </c>
      <c r="G25" s="67">
        <v>0</v>
      </c>
      <c r="H25" s="67">
        <v>0</v>
      </c>
      <c r="I25" s="36">
        <f t="shared" si="0"/>
        <v>365</v>
      </c>
      <c r="J25" s="36">
        <f t="shared" si="1"/>
        <v>0</v>
      </c>
      <c r="K25" s="3" t="s">
        <v>165</v>
      </c>
    </row>
    <row r="26" spans="1:11" s="13" customFormat="1" ht="20.100000000000001" customHeight="1">
      <c r="A26" s="38" t="s">
        <v>25</v>
      </c>
      <c r="B26" s="67">
        <v>0</v>
      </c>
      <c r="C26" s="67">
        <v>4138</v>
      </c>
      <c r="D26" s="67">
        <v>4138</v>
      </c>
      <c r="E26" s="67">
        <v>2926</v>
      </c>
      <c r="F26" s="67">
        <v>1212</v>
      </c>
      <c r="G26" s="67">
        <v>0</v>
      </c>
      <c r="H26" s="67">
        <v>0</v>
      </c>
      <c r="I26" s="36">
        <f t="shared" si="0"/>
        <v>4138</v>
      </c>
      <c r="J26" s="36">
        <f t="shared" si="1"/>
        <v>0</v>
      </c>
      <c r="K26" s="3" t="s">
        <v>138</v>
      </c>
    </row>
    <row r="27" spans="1:11" ht="33" customHeight="1" thickBot="1">
      <c r="A27" s="39" t="s">
        <v>99</v>
      </c>
      <c r="B27" s="68">
        <f>SUM(B10:B26)</f>
        <v>0</v>
      </c>
      <c r="C27" s="68">
        <f t="shared" ref="C27:H27" si="2">SUM(C10:C26)</f>
        <v>63936</v>
      </c>
      <c r="D27" s="68">
        <f t="shared" si="2"/>
        <v>63936</v>
      </c>
      <c r="E27" s="68">
        <f t="shared" si="2"/>
        <v>40837</v>
      </c>
      <c r="F27" s="68">
        <f t="shared" si="2"/>
        <v>23099</v>
      </c>
      <c r="G27" s="68">
        <f t="shared" si="2"/>
        <v>0</v>
      </c>
      <c r="H27" s="68">
        <f t="shared" si="2"/>
        <v>0</v>
      </c>
      <c r="I27" s="141">
        <f t="shared" ref="I27" si="3">SUM(E27:H27)</f>
        <v>63936</v>
      </c>
      <c r="J27" s="141">
        <f t="shared" ref="J27" si="4">D27-I27</f>
        <v>0</v>
      </c>
      <c r="K27" s="31"/>
    </row>
    <row r="28" spans="1:11" ht="17.399999999999999" hidden="1">
      <c r="A28" s="14"/>
      <c r="B28" s="14"/>
      <c r="C28" s="14"/>
      <c r="D28" s="15"/>
      <c r="E28" s="15"/>
      <c r="F28" s="15"/>
      <c r="G28" s="15"/>
      <c r="H28" s="15"/>
      <c r="I28" s="15"/>
      <c r="J28" s="14"/>
    </row>
    <row r="29" spans="1:11" ht="17.399999999999999" hidden="1">
      <c r="A29" s="14"/>
      <c r="B29" s="14"/>
      <c r="C29" s="14"/>
      <c r="D29" s="15"/>
      <c r="E29" s="15"/>
      <c r="F29" s="15"/>
      <c r="G29" s="15"/>
      <c r="H29" s="15"/>
      <c r="I29" s="15"/>
      <c r="J29" s="14"/>
    </row>
    <row r="30" spans="1:11" ht="18" hidden="1">
      <c r="A30" s="16"/>
      <c r="B30" s="17"/>
      <c r="C30" s="17"/>
      <c r="D30" s="18"/>
      <c r="E30" s="18"/>
      <c r="F30" s="18"/>
      <c r="G30" s="18"/>
      <c r="H30" s="18"/>
      <c r="I30" s="18"/>
      <c r="J30" s="17"/>
    </row>
    <row r="31" spans="1:11" ht="18" hidden="1">
      <c r="A31" s="19"/>
      <c r="B31" s="17"/>
      <c r="C31" s="17"/>
      <c r="D31" s="18"/>
      <c r="E31" s="18"/>
      <c r="F31" s="18"/>
      <c r="G31" s="18"/>
      <c r="H31" s="18"/>
      <c r="I31" s="18"/>
      <c r="J31" s="17"/>
    </row>
    <row r="32" spans="1:11" ht="18" hidden="1">
      <c r="A32" s="20"/>
      <c r="B32" s="17"/>
      <c r="C32" s="17"/>
      <c r="D32" s="18"/>
      <c r="E32" s="18"/>
      <c r="F32" s="18"/>
      <c r="G32" s="18"/>
      <c r="H32" s="18"/>
      <c r="I32" s="18"/>
      <c r="J32" s="17"/>
    </row>
    <row r="33" spans="1:10" ht="17.399999999999999" hidden="1">
      <c r="A33" s="21"/>
      <c r="B33" s="17"/>
      <c r="C33" s="17"/>
      <c r="D33" s="18"/>
      <c r="E33" s="18"/>
      <c r="F33" s="18"/>
      <c r="G33" s="18"/>
      <c r="H33" s="18"/>
      <c r="I33" s="18"/>
      <c r="J33" s="17"/>
    </row>
    <row r="34" spans="1:10" ht="17.399999999999999" hidden="1">
      <c r="A34" s="21"/>
      <c r="B34" s="17"/>
      <c r="C34" s="17"/>
      <c r="D34" s="18"/>
      <c r="E34" s="18"/>
      <c r="F34" s="18"/>
      <c r="G34" s="18"/>
      <c r="H34" s="18"/>
      <c r="I34" s="18"/>
      <c r="J34" s="17"/>
    </row>
    <row r="35" spans="1:10" ht="17.399999999999999" hidden="1">
      <c r="A35" s="21"/>
      <c r="B35" s="17"/>
      <c r="C35" s="17"/>
      <c r="D35" s="18"/>
      <c r="E35" s="18"/>
      <c r="F35" s="18"/>
      <c r="G35" s="18"/>
      <c r="H35" s="18"/>
      <c r="I35" s="18"/>
      <c r="J35" s="17"/>
    </row>
    <row r="36" spans="1:10" ht="17.399999999999999" hidden="1">
      <c r="A36" s="21"/>
      <c r="B36" s="17"/>
      <c r="C36" s="17"/>
      <c r="D36" s="18"/>
      <c r="E36" s="18"/>
      <c r="F36" s="18"/>
      <c r="G36" s="18"/>
      <c r="H36" s="18"/>
      <c r="I36" s="18"/>
      <c r="J36" s="17"/>
    </row>
    <row r="37" spans="1:10" ht="17.399999999999999" hidden="1">
      <c r="A37" s="21"/>
      <c r="B37" s="17"/>
      <c r="C37" s="17"/>
      <c r="D37" s="18"/>
      <c r="E37" s="18"/>
      <c r="F37" s="18"/>
      <c r="G37" s="18"/>
      <c r="H37" s="18"/>
      <c r="I37" s="18"/>
      <c r="J37" s="17"/>
    </row>
    <row r="38" spans="1:10" ht="18" hidden="1">
      <c r="A38" s="20"/>
      <c r="B38" s="17"/>
      <c r="C38" s="17"/>
      <c r="D38" s="18"/>
      <c r="E38" s="18"/>
      <c r="F38" s="18"/>
      <c r="G38" s="18"/>
      <c r="H38" s="18"/>
      <c r="I38" s="18"/>
      <c r="J38" s="17"/>
    </row>
    <row r="39" spans="1:10" ht="17.399999999999999" hidden="1">
      <c r="A39" s="21"/>
      <c r="B39" s="17"/>
      <c r="C39" s="17"/>
      <c r="D39" s="18"/>
      <c r="E39" s="18"/>
      <c r="F39" s="18"/>
      <c r="G39" s="18"/>
      <c r="H39" s="18"/>
      <c r="I39" s="18"/>
      <c r="J39" s="17"/>
    </row>
    <row r="40" spans="1:10" ht="17.399999999999999" hidden="1">
      <c r="A40" s="21"/>
      <c r="B40" s="17"/>
      <c r="C40" s="17"/>
      <c r="D40" s="18"/>
      <c r="E40" s="18"/>
      <c r="F40" s="18"/>
      <c r="G40" s="18"/>
      <c r="H40" s="18"/>
      <c r="I40" s="18"/>
      <c r="J40" s="17"/>
    </row>
    <row r="41" spans="1:10" ht="18" hidden="1">
      <c r="A41" s="20"/>
      <c r="B41" s="17"/>
      <c r="C41" s="17"/>
      <c r="D41" s="18"/>
      <c r="E41" s="18"/>
      <c r="F41" s="18"/>
      <c r="G41" s="18"/>
      <c r="H41" s="18"/>
      <c r="I41" s="18"/>
      <c r="J41" s="17"/>
    </row>
    <row r="42" spans="1:10" ht="17.399999999999999" hidden="1">
      <c r="A42" s="21"/>
      <c r="B42" s="17"/>
      <c r="C42" s="17"/>
      <c r="D42" s="18"/>
      <c r="E42" s="18"/>
      <c r="F42" s="18"/>
      <c r="G42" s="18"/>
      <c r="H42" s="18"/>
      <c r="I42" s="18"/>
      <c r="J42" s="17"/>
    </row>
    <row r="43" spans="1:10" ht="17.399999999999999" hidden="1">
      <c r="A43" s="21"/>
      <c r="B43" s="17"/>
      <c r="C43" s="17"/>
      <c r="D43" s="18"/>
      <c r="E43" s="18"/>
      <c r="F43" s="18"/>
      <c r="G43" s="18"/>
      <c r="H43" s="18"/>
      <c r="I43" s="18"/>
      <c r="J43" s="17"/>
    </row>
    <row r="44" spans="1:10" ht="18" hidden="1">
      <c r="A44" s="20"/>
      <c r="B44" s="17"/>
      <c r="C44" s="17"/>
      <c r="D44" s="18"/>
      <c r="E44" s="18"/>
      <c r="F44" s="18"/>
      <c r="G44" s="18"/>
      <c r="H44" s="18"/>
      <c r="I44" s="18"/>
      <c r="J44" s="17"/>
    </row>
    <row r="45" spans="1:10" ht="17.399999999999999" hidden="1">
      <c r="A45" s="21"/>
      <c r="B45" s="17"/>
      <c r="C45" s="17"/>
      <c r="D45" s="18"/>
      <c r="E45" s="18"/>
      <c r="F45" s="18"/>
      <c r="G45" s="18"/>
      <c r="H45" s="18"/>
      <c r="I45" s="18"/>
      <c r="J45" s="17"/>
    </row>
    <row r="46" spans="1:10" ht="17.399999999999999" hidden="1">
      <c r="A46" s="21"/>
      <c r="B46" s="17"/>
      <c r="C46" s="17"/>
      <c r="D46" s="18"/>
      <c r="E46" s="18"/>
      <c r="F46" s="18"/>
      <c r="G46" s="18"/>
      <c r="H46" s="18"/>
      <c r="I46" s="18"/>
      <c r="J46" s="17"/>
    </row>
    <row r="47" spans="1:10" ht="18" hidden="1">
      <c r="A47" s="20"/>
      <c r="B47" s="17"/>
      <c r="C47" s="17"/>
      <c r="D47" s="18"/>
      <c r="E47" s="18"/>
      <c r="F47" s="18"/>
      <c r="G47" s="18"/>
      <c r="H47" s="18"/>
      <c r="I47" s="18"/>
      <c r="J47" s="17"/>
    </row>
    <row r="48" spans="1:10" ht="17.399999999999999" hidden="1">
      <c r="A48" s="22"/>
      <c r="B48" s="22"/>
      <c r="C48" s="22"/>
      <c r="D48" s="23"/>
      <c r="E48" s="23"/>
      <c r="F48" s="23"/>
      <c r="G48" s="23"/>
      <c r="H48" s="18"/>
      <c r="I48" s="18"/>
      <c r="J48" s="17"/>
    </row>
    <row r="49" spans="1:10" ht="17.399999999999999" hidden="1">
      <c r="A49" s="22"/>
      <c r="B49" s="22"/>
      <c r="C49" s="22"/>
      <c r="D49" s="23"/>
      <c r="E49" s="23"/>
      <c r="F49" s="23"/>
      <c r="G49" s="23"/>
      <c r="H49" s="18"/>
      <c r="I49" s="18"/>
      <c r="J49" s="17"/>
    </row>
    <row r="50" spans="1:10" ht="18" hidden="1">
      <c r="A50" s="20"/>
      <c r="B50" s="17"/>
      <c r="C50" s="17"/>
      <c r="D50" s="18"/>
      <c r="E50" s="18"/>
      <c r="F50" s="18"/>
      <c r="G50" s="18"/>
      <c r="H50" s="18"/>
      <c r="I50" s="18"/>
      <c r="J50" s="17"/>
    </row>
    <row r="51" spans="1:10" ht="17.399999999999999" hidden="1">
      <c r="A51" s="21"/>
      <c r="B51" s="17"/>
      <c r="C51" s="17"/>
      <c r="D51" s="18"/>
      <c r="E51" s="18"/>
      <c r="F51" s="18"/>
      <c r="G51" s="18"/>
      <c r="H51" s="18"/>
      <c r="I51" s="18"/>
      <c r="J51" s="17"/>
    </row>
    <row r="52" spans="1:10" ht="17.399999999999999" hidden="1">
      <c r="A52" s="21"/>
      <c r="B52" s="17"/>
      <c r="C52" s="17"/>
      <c r="D52" s="18"/>
      <c r="E52" s="18"/>
      <c r="F52" s="18"/>
      <c r="G52" s="18"/>
      <c r="H52" s="18"/>
      <c r="I52" s="18"/>
      <c r="J52" s="17"/>
    </row>
    <row r="53" spans="1:10" ht="17.399999999999999" hidden="1">
      <c r="A53" s="21"/>
      <c r="B53" s="17"/>
      <c r="C53" s="17"/>
      <c r="D53" s="18"/>
      <c r="E53" s="18"/>
      <c r="F53" s="18"/>
      <c r="G53" s="18"/>
      <c r="H53" s="18"/>
      <c r="I53" s="18"/>
      <c r="J53" s="17"/>
    </row>
    <row r="54" spans="1:10" ht="17.399999999999999" hidden="1">
      <c r="A54" s="21"/>
      <c r="B54" s="17"/>
      <c r="C54" s="17"/>
      <c r="D54" s="18"/>
      <c r="E54" s="18"/>
      <c r="F54" s="18"/>
      <c r="G54" s="18"/>
      <c r="H54" s="18"/>
      <c r="I54" s="18"/>
      <c r="J54" s="17"/>
    </row>
    <row r="55" spans="1:10" ht="18" hidden="1">
      <c r="A55" s="20"/>
      <c r="B55" s="17"/>
      <c r="C55" s="17"/>
      <c r="D55" s="18"/>
      <c r="E55" s="18"/>
      <c r="F55" s="18"/>
      <c r="G55" s="18"/>
      <c r="H55" s="18"/>
      <c r="I55" s="18"/>
      <c r="J55" s="17"/>
    </row>
    <row r="56" spans="1:10" ht="18" hidden="1">
      <c r="A56" s="20"/>
      <c r="B56" s="17"/>
      <c r="C56" s="17"/>
      <c r="D56" s="18"/>
      <c r="E56" s="18"/>
      <c r="F56" s="18"/>
      <c r="G56" s="18"/>
      <c r="H56" s="18"/>
      <c r="I56" s="18"/>
      <c r="J56" s="17"/>
    </row>
    <row r="57" spans="1:10" ht="17.399999999999999" hidden="1">
      <c r="A57" s="14"/>
      <c r="B57" s="14"/>
      <c r="C57" s="14"/>
      <c r="D57" s="15"/>
      <c r="E57" s="15"/>
      <c r="F57" s="15"/>
      <c r="G57" s="15"/>
      <c r="H57" s="15"/>
      <c r="I57" s="15"/>
      <c r="J57" s="14"/>
    </row>
    <row r="58" spans="1:10" ht="17.399999999999999" hidden="1">
      <c r="A58" s="14"/>
      <c r="B58" s="14"/>
      <c r="C58" s="14"/>
      <c r="D58" s="15"/>
      <c r="E58" s="15"/>
      <c r="F58" s="15"/>
      <c r="G58" s="15"/>
      <c r="H58" s="15"/>
      <c r="I58" s="15"/>
      <c r="J58" s="14"/>
    </row>
    <row r="59" spans="1:10" ht="17.399999999999999" hidden="1">
      <c r="A59" s="14"/>
      <c r="B59" s="14"/>
      <c r="C59" s="14"/>
      <c r="D59" s="15"/>
      <c r="E59" s="15"/>
      <c r="F59" s="15"/>
      <c r="G59" s="15"/>
      <c r="H59" s="15"/>
      <c r="I59" s="15"/>
      <c r="J59" s="14"/>
    </row>
    <row r="60" spans="1:10" ht="17.399999999999999" hidden="1">
      <c r="A60" s="14"/>
      <c r="B60" s="14"/>
      <c r="C60" s="14"/>
      <c r="D60" s="15"/>
      <c r="E60" s="15"/>
      <c r="F60" s="15"/>
      <c r="G60" s="15"/>
      <c r="H60" s="15"/>
      <c r="I60" s="15"/>
      <c r="J60" s="14"/>
    </row>
    <row r="61" spans="1:10" ht="17.399999999999999" hidden="1">
      <c r="A61" s="14"/>
      <c r="B61" s="14"/>
      <c r="C61" s="14"/>
      <c r="D61" s="15"/>
      <c r="E61" s="15"/>
      <c r="F61" s="15"/>
      <c r="G61" s="15"/>
      <c r="H61" s="15"/>
      <c r="I61" s="15"/>
      <c r="J61" s="14"/>
    </row>
    <row r="62" spans="1:10" ht="17.399999999999999" hidden="1">
      <c r="A62" s="14"/>
      <c r="B62" s="14"/>
      <c r="C62" s="14"/>
      <c r="D62" s="15"/>
      <c r="E62" s="15"/>
      <c r="F62" s="15"/>
      <c r="G62" s="15"/>
      <c r="H62" s="15"/>
      <c r="I62" s="15"/>
      <c r="J62" s="14"/>
    </row>
    <row r="63" spans="1:10" ht="17.399999999999999" hidden="1">
      <c r="A63" s="14"/>
      <c r="B63" s="14"/>
      <c r="C63" s="14"/>
      <c r="D63" s="15"/>
      <c r="E63" s="15"/>
      <c r="F63" s="15"/>
      <c r="G63" s="15"/>
      <c r="H63" s="15"/>
      <c r="I63" s="15"/>
      <c r="J63" s="14"/>
    </row>
    <row r="64" spans="1:10" ht="17.399999999999999" hidden="1">
      <c r="A64" s="14"/>
      <c r="B64" s="14"/>
      <c r="C64" s="14"/>
      <c r="D64" s="15"/>
      <c r="E64" s="15"/>
      <c r="F64" s="15"/>
      <c r="G64" s="15"/>
      <c r="H64" s="15"/>
      <c r="I64" s="15"/>
      <c r="J64" s="14"/>
    </row>
    <row r="65" spans="1:10" ht="17.399999999999999" hidden="1">
      <c r="A65" s="14"/>
      <c r="B65" s="14"/>
      <c r="C65" s="14"/>
      <c r="D65" s="15"/>
      <c r="E65" s="15"/>
      <c r="F65" s="15"/>
      <c r="G65" s="15"/>
      <c r="H65" s="15"/>
      <c r="I65" s="15"/>
      <c r="J65" s="14"/>
    </row>
    <row r="66" spans="1:10" ht="17.399999999999999" hidden="1">
      <c r="A66" s="14"/>
      <c r="B66" s="14"/>
      <c r="C66" s="14"/>
      <c r="D66" s="15"/>
      <c r="E66" s="15"/>
      <c r="F66" s="15"/>
      <c r="G66" s="15"/>
      <c r="H66" s="15"/>
      <c r="I66" s="15"/>
      <c r="J66" s="14"/>
    </row>
    <row r="67" spans="1:10" ht="17.399999999999999" hidden="1">
      <c r="A67" s="14"/>
      <c r="B67" s="14"/>
      <c r="C67" s="14"/>
      <c r="D67" s="15"/>
      <c r="E67" s="15"/>
      <c r="F67" s="15"/>
      <c r="G67" s="15"/>
      <c r="H67" s="15"/>
      <c r="I67" s="15"/>
      <c r="J67" s="14"/>
    </row>
    <row r="68" spans="1:10" ht="17.399999999999999" hidden="1">
      <c r="A68" s="14"/>
      <c r="B68" s="14"/>
      <c r="C68" s="14"/>
      <c r="D68" s="15"/>
      <c r="E68" s="15"/>
      <c r="F68" s="15"/>
      <c r="G68" s="15"/>
      <c r="H68" s="15"/>
      <c r="I68" s="15"/>
      <c r="J68" s="14"/>
    </row>
    <row r="69" spans="1:10" ht="17.399999999999999" hidden="1">
      <c r="A69" s="14"/>
      <c r="B69" s="14"/>
      <c r="C69" s="14"/>
      <c r="D69" s="15"/>
      <c r="E69" s="15"/>
      <c r="F69" s="15"/>
      <c r="G69" s="15"/>
      <c r="H69" s="15"/>
      <c r="I69" s="15"/>
      <c r="J69" s="14"/>
    </row>
    <row r="70" spans="1:10" ht="17.399999999999999" hidden="1">
      <c r="A70" s="14"/>
      <c r="B70" s="14"/>
      <c r="C70" s="14"/>
      <c r="D70" s="15"/>
      <c r="E70" s="15"/>
      <c r="F70" s="15"/>
      <c r="G70" s="15"/>
      <c r="H70" s="15"/>
      <c r="I70" s="15"/>
      <c r="J70" s="14"/>
    </row>
    <row r="71" spans="1:10" ht="17.399999999999999" hidden="1">
      <c r="A71" s="14"/>
      <c r="B71" s="14"/>
      <c r="C71" s="14"/>
      <c r="D71" s="15"/>
      <c r="E71" s="15"/>
      <c r="F71" s="15"/>
      <c r="G71" s="15"/>
      <c r="H71" s="15"/>
      <c r="I71" s="15"/>
      <c r="J71" s="14"/>
    </row>
    <row r="72" spans="1:10" ht="17.399999999999999" hidden="1">
      <c r="A72" s="14"/>
      <c r="B72" s="14"/>
      <c r="C72" s="14"/>
      <c r="D72" s="15"/>
      <c r="E72" s="15"/>
      <c r="F72" s="15"/>
      <c r="G72" s="15"/>
      <c r="H72" s="15"/>
      <c r="I72" s="15"/>
      <c r="J72" s="14"/>
    </row>
    <row r="73" spans="1:10" ht="17.399999999999999" hidden="1">
      <c r="A73" s="14"/>
      <c r="B73" s="14"/>
      <c r="C73" s="14"/>
      <c r="D73" s="15"/>
      <c r="E73" s="15"/>
      <c r="F73" s="15"/>
      <c r="G73" s="15"/>
      <c r="H73" s="15"/>
      <c r="I73" s="15"/>
      <c r="J73" s="14"/>
    </row>
    <row r="74" spans="1:10" ht="17.399999999999999" hidden="1">
      <c r="A74" s="14"/>
      <c r="B74" s="14"/>
      <c r="C74" s="14"/>
      <c r="D74" s="15"/>
      <c r="E74" s="15"/>
      <c r="F74" s="15"/>
      <c r="G74" s="15"/>
      <c r="H74" s="15"/>
      <c r="I74" s="15"/>
      <c r="J74" s="14"/>
    </row>
    <row r="75" spans="1:10" ht="17.399999999999999" hidden="1">
      <c r="A75" s="14"/>
      <c r="B75" s="14"/>
      <c r="C75" s="14"/>
      <c r="D75" s="15"/>
      <c r="E75" s="15"/>
      <c r="F75" s="15"/>
      <c r="G75" s="15"/>
      <c r="H75" s="15"/>
      <c r="I75" s="15"/>
      <c r="J75" s="14"/>
    </row>
    <row r="76" spans="1:10" ht="17.399999999999999" hidden="1">
      <c r="A76" s="14"/>
      <c r="B76" s="14"/>
      <c r="C76" s="14"/>
      <c r="D76" s="15"/>
      <c r="E76" s="15"/>
      <c r="F76" s="15"/>
      <c r="G76" s="15"/>
      <c r="H76" s="15"/>
      <c r="I76" s="15"/>
      <c r="J76" s="14"/>
    </row>
    <row r="77" spans="1:10" ht="17.399999999999999" hidden="1">
      <c r="A77" s="14"/>
      <c r="B77" s="14"/>
      <c r="C77" s="14"/>
      <c r="D77" s="15"/>
      <c r="E77" s="15"/>
      <c r="F77" s="15"/>
      <c r="G77" s="15"/>
      <c r="H77" s="15"/>
      <c r="I77" s="15"/>
      <c r="J77" s="14"/>
    </row>
    <row r="78" spans="1:10" ht="17.399999999999999" hidden="1">
      <c r="A78" s="14"/>
      <c r="B78" s="14"/>
      <c r="C78" s="14"/>
      <c r="D78" s="15"/>
      <c r="E78" s="15"/>
      <c r="F78" s="15"/>
      <c r="G78" s="15"/>
      <c r="H78" s="15"/>
      <c r="I78" s="15"/>
      <c r="J78" s="14"/>
    </row>
    <row r="79" spans="1:10" ht="17.399999999999999" hidden="1">
      <c r="A79" s="14"/>
      <c r="B79" s="14"/>
      <c r="C79" s="14"/>
      <c r="D79" s="15"/>
      <c r="E79" s="15"/>
      <c r="F79" s="15"/>
      <c r="G79" s="15"/>
      <c r="H79" s="15"/>
      <c r="I79" s="15"/>
      <c r="J79" s="14"/>
    </row>
    <row r="80" spans="1:10" ht="17.399999999999999" hidden="1">
      <c r="A80" s="14"/>
      <c r="B80" s="14"/>
      <c r="C80" s="14"/>
      <c r="D80" s="15"/>
      <c r="E80" s="15"/>
      <c r="F80" s="15"/>
      <c r="G80" s="15"/>
      <c r="H80" s="15"/>
      <c r="I80" s="15"/>
      <c r="J80" s="14"/>
    </row>
    <row r="81" spans="1:10" ht="17.399999999999999" hidden="1">
      <c r="A81" s="14"/>
      <c r="B81" s="14"/>
      <c r="C81" s="14"/>
      <c r="D81" s="15"/>
      <c r="E81" s="15"/>
      <c r="F81" s="15"/>
      <c r="G81" s="15"/>
      <c r="H81" s="15"/>
      <c r="I81" s="15"/>
      <c r="J81" s="14"/>
    </row>
    <row r="82" spans="1:10" ht="17.399999999999999" hidden="1">
      <c r="A82" s="14"/>
      <c r="B82" s="14"/>
      <c r="C82" s="14"/>
      <c r="D82" s="15"/>
      <c r="E82" s="15"/>
      <c r="F82" s="15"/>
      <c r="G82" s="15"/>
      <c r="H82" s="15"/>
      <c r="I82" s="15"/>
      <c r="J82" s="14"/>
    </row>
    <row r="83" spans="1:10" ht="17.399999999999999" hidden="1">
      <c r="A83" s="14"/>
      <c r="B83" s="14"/>
      <c r="C83" s="14"/>
      <c r="D83" s="15"/>
      <c r="E83" s="15"/>
      <c r="F83" s="15"/>
      <c r="G83" s="15"/>
      <c r="H83" s="15"/>
      <c r="I83" s="15"/>
      <c r="J83" s="14"/>
    </row>
    <row r="84" spans="1:10" ht="17.399999999999999" hidden="1">
      <c r="A84" s="14"/>
      <c r="B84" s="14"/>
      <c r="C84" s="14"/>
      <c r="D84" s="15"/>
      <c r="E84" s="15"/>
      <c r="F84" s="15"/>
      <c r="G84" s="15"/>
      <c r="H84" s="15"/>
      <c r="I84" s="15"/>
      <c r="J84" s="14"/>
    </row>
    <row r="85" spans="1:10" ht="17.399999999999999" hidden="1">
      <c r="A85" s="14"/>
      <c r="B85" s="14"/>
      <c r="C85" s="14"/>
      <c r="D85" s="15"/>
      <c r="E85" s="15"/>
      <c r="F85" s="15"/>
      <c r="G85" s="15"/>
      <c r="H85" s="15"/>
      <c r="I85" s="15"/>
      <c r="J85" s="14"/>
    </row>
    <row r="86" spans="1:10" ht="17.399999999999999" hidden="1">
      <c r="A86" s="14"/>
      <c r="B86" s="14"/>
      <c r="C86" s="14"/>
      <c r="D86" s="15"/>
      <c r="E86" s="15"/>
      <c r="F86" s="15"/>
      <c r="G86" s="15"/>
      <c r="H86" s="15"/>
      <c r="I86" s="15"/>
      <c r="J86" s="14"/>
    </row>
    <row r="87" spans="1:10" ht="17.399999999999999" hidden="1">
      <c r="A87" s="14"/>
      <c r="B87" s="14"/>
      <c r="C87" s="14"/>
      <c r="D87" s="15"/>
      <c r="E87" s="15"/>
      <c r="F87" s="15"/>
      <c r="G87" s="15"/>
      <c r="H87" s="15"/>
      <c r="I87" s="15"/>
      <c r="J87" s="14"/>
    </row>
    <row r="88" spans="1:10" ht="17.399999999999999" hidden="1">
      <c r="A88" s="14"/>
      <c r="B88" s="14"/>
      <c r="C88" s="14"/>
      <c r="D88" s="15"/>
      <c r="E88" s="15"/>
      <c r="F88" s="15"/>
      <c r="G88" s="15"/>
      <c r="H88" s="15"/>
      <c r="I88" s="15"/>
      <c r="J88" s="14"/>
    </row>
    <row r="89" spans="1:10" ht="17.399999999999999" hidden="1">
      <c r="A89" s="14"/>
      <c r="B89" s="14"/>
      <c r="C89" s="14"/>
      <c r="D89" s="15"/>
      <c r="E89" s="15"/>
      <c r="F89" s="15"/>
      <c r="G89" s="15"/>
      <c r="H89" s="15"/>
      <c r="I89" s="15"/>
      <c r="J89" s="14"/>
    </row>
    <row r="90" spans="1:10" ht="17.399999999999999" hidden="1">
      <c r="A90" s="14"/>
      <c r="B90" s="14"/>
      <c r="C90" s="14"/>
      <c r="D90" s="15"/>
      <c r="E90" s="15"/>
      <c r="F90" s="15"/>
      <c r="G90" s="15"/>
      <c r="H90" s="15"/>
      <c r="I90" s="15"/>
      <c r="J90" s="14"/>
    </row>
    <row r="91" spans="1:10" ht="17.399999999999999" hidden="1">
      <c r="A91" s="14"/>
      <c r="B91" s="14"/>
      <c r="C91" s="14"/>
      <c r="D91" s="15"/>
      <c r="E91" s="15"/>
      <c r="F91" s="15"/>
      <c r="G91" s="15"/>
      <c r="H91" s="15"/>
      <c r="I91" s="15"/>
      <c r="J91" s="14"/>
    </row>
    <row r="92" spans="1:10" ht="17.399999999999999" hidden="1">
      <c r="A92" s="14"/>
      <c r="B92" s="14"/>
      <c r="C92" s="14"/>
      <c r="D92" s="15"/>
      <c r="E92" s="15"/>
      <c r="F92" s="15"/>
      <c r="G92" s="15"/>
      <c r="H92" s="15"/>
      <c r="I92" s="15"/>
      <c r="J92" s="14"/>
    </row>
    <row r="93" spans="1:10" ht="17.399999999999999" hidden="1">
      <c r="A93" s="14"/>
      <c r="B93" s="14"/>
      <c r="C93" s="14"/>
      <c r="D93" s="15"/>
      <c r="E93" s="15"/>
      <c r="F93" s="15"/>
      <c r="G93" s="15"/>
      <c r="H93" s="15"/>
      <c r="I93" s="15"/>
      <c r="J93" s="14"/>
    </row>
    <row r="94" spans="1:10" ht="17.399999999999999" hidden="1">
      <c r="A94" s="14"/>
      <c r="B94" s="14"/>
      <c r="C94" s="14"/>
      <c r="D94" s="15"/>
      <c r="E94" s="15"/>
      <c r="F94" s="15"/>
      <c r="G94" s="15"/>
      <c r="H94" s="15"/>
      <c r="I94" s="15"/>
      <c r="J94" s="14"/>
    </row>
    <row r="95" spans="1:10" ht="17.399999999999999" hidden="1">
      <c r="A95" s="14"/>
      <c r="B95" s="14"/>
      <c r="C95" s="14"/>
      <c r="D95" s="15"/>
      <c r="E95" s="15"/>
      <c r="F95" s="15"/>
      <c r="G95" s="15"/>
      <c r="H95" s="15"/>
      <c r="I95" s="15"/>
      <c r="J95" s="14"/>
    </row>
    <row r="96" spans="1:10" ht="17.399999999999999" hidden="1">
      <c r="A96" s="14"/>
      <c r="B96" s="14"/>
      <c r="C96" s="14"/>
      <c r="D96" s="15"/>
      <c r="E96" s="15"/>
      <c r="F96" s="15"/>
      <c r="G96" s="15"/>
      <c r="H96" s="15"/>
      <c r="I96" s="15"/>
      <c r="J96" s="14"/>
    </row>
    <row r="97" spans="1:10" ht="17.399999999999999" hidden="1">
      <c r="A97" s="14"/>
      <c r="B97" s="14"/>
      <c r="C97" s="14"/>
      <c r="D97" s="15"/>
      <c r="E97" s="15"/>
      <c r="F97" s="15"/>
      <c r="G97" s="15"/>
      <c r="H97" s="15"/>
      <c r="I97" s="15"/>
      <c r="J97" s="14"/>
    </row>
    <row r="98" spans="1:10" ht="17.399999999999999" hidden="1">
      <c r="A98" s="14"/>
      <c r="B98" s="14"/>
      <c r="C98" s="14"/>
      <c r="D98" s="15"/>
      <c r="E98" s="15"/>
      <c r="F98" s="15"/>
      <c r="G98" s="15"/>
      <c r="H98" s="15"/>
      <c r="I98" s="15"/>
      <c r="J98" s="14"/>
    </row>
    <row r="99" spans="1:10" ht="17.399999999999999" hidden="1">
      <c r="A99" s="14"/>
      <c r="B99" s="14"/>
      <c r="C99" s="14"/>
      <c r="D99" s="15"/>
      <c r="E99" s="15"/>
      <c r="F99" s="15"/>
      <c r="G99" s="15"/>
      <c r="H99" s="15"/>
      <c r="I99" s="15"/>
      <c r="J99" s="14"/>
    </row>
    <row r="100" spans="1:10" ht="17.399999999999999" hidden="1">
      <c r="A100" s="14"/>
      <c r="B100" s="14"/>
      <c r="C100" s="14"/>
      <c r="D100" s="15"/>
      <c r="E100" s="15"/>
      <c r="F100" s="15"/>
      <c r="G100" s="15"/>
      <c r="H100" s="15"/>
      <c r="I100" s="15"/>
      <c r="J100" s="14"/>
    </row>
    <row r="101" spans="1:10" ht="17.399999999999999" hidden="1">
      <c r="A101" s="14"/>
      <c r="B101" s="14"/>
      <c r="C101" s="14"/>
      <c r="D101" s="15"/>
      <c r="E101" s="15"/>
      <c r="F101" s="15"/>
      <c r="G101" s="15"/>
      <c r="H101" s="15"/>
      <c r="I101" s="15"/>
      <c r="J101" s="14"/>
    </row>
    <row r="102" spans="1:10" ht="17.399999999999999" hidden="1">
      <c r="A102" s="14"/>
      <c r="B102" s="14"/>
      <c r="C102" s="14"/>
      <c r="D102" s="15"/>
      <c r="E102" s="15"/>
      <c r="F102" s="15"/>
      <c r="G102" s="15"/>
      <c r="H102" s="15"/>
      <c r="I102" s="15"/>
      <c r="J102" s="14"/>
    </row>
    <row r="103" spans="1:10" ht="17.399999999999999" hidden="1">
      <c r="A103" s="14"/>
      <c r="B103" s="14"/>
      <c r="C103" s="14"/>
      <c r="D103" s="15"/>
      <c r="E103" s="15"/>
      <c r="F103" s="15"/>
      <c r="G103" s="15"/>
      <c r="H103" s="15"/>
      <c r="I103" s="15"/>
      <c r="J103" s="14"/>
    </row>
    <row r="104" spans="1:10" ht="17.399999999999999" hidden="1">
      <c r="A104" s="14"/>
      <c r="B104" s="14"/>
      <c r="C104" s="14"/>
      <c r="D104" s="15"/>
      <c r="E104" s="15"/>
      <c r="F104" s="15"/>
      <c r="G104" s="15"/>
      <c r="H104" s="15"/>
      <c r="I104" s="15"/>
      <c r="J104" s="14"/>
    </row>
    <row r="105" spans="1:10" ht="17.399999999999999" hidden="1">
      <c r="A105" s="14"/>
      <c r="B105" s="14"/>
      <c r="C105" s="14"/>
      <c r="D105" s="15"/>
      <c r="E105" s="15"/>
      <c r="F105" s="15"/>
      <c r="G105" s="15"/>
      <c r="H105" s="15"/>
      <c r="I105" s="15"/>
      <c r="J105" s="14"/>
    </row>
    <row r="106" spans="1:10" ht="17.399999999999999" hidden="1">
      <c r="A106" s="14"/>
      <c r="B106" s="14"/>
      <c r="C106" s="14"/>
      <c r="D106" s="15"/>
      <c r="E106" s="15"/>
      <c r="F106" s="15"/>
      <c r="G106" s="15"/>
      <c r="H106" s="15"/>
      <c r="I106" s="15"/>
      <c r="J106" s="14"/>
    </row>
    <row r="107" spans="1:10" ht="17.399999999999999" hidden="1">
      <c r="A107" s="14"/>
      <c r="B107" s="14"/>
      <c r="C107" s="14"/>
      <c r="D107" s="15"/>
      <c r="E107" s="15"/>
      <c r="F107" s="15"/>
      <c r="G107" s="15"/>
      <c r="H107" s="15"/>
      <c r="I107" s="15"/>
      <c r="J107" s="14"/>
    </row>
    <row r="108" spans="1:10" ht="17.399999999999999" hidden="1">
      <c r="A108" s="14"/>
      <c r="B108" s="14"/>
      <c r="C108" s="14"/>
      <c r="D108" s="15"/>
      <c r="E108" s="15"/>
      <c r="F108" s="15"/>
      <c r="G108" s="15"/>
      <c r="H108" s="15"/>
      <c r="I108" s="15"/>
      <c r="J108" s="14"/>
    </row>
    <row r="109" spans="1:10" ht="17.399999999999999" hidden="1">
      <c r="A109" s="14"/>
      <c r="B109" s="14"/>
      <c r="C109" s="14"/>
      <c r="D109" s="15"/>
      <c r="E109" s="15"/>
      <c r="F109" s="15"/>
      <c r="G109" s="15"/>
      <c r="H109" s="15"/>
      <c r="I109" s="15"/>
      <c r="J109" s="14"/>
    </row>
    <row r="110" spans="1:10" ht="17.399999999999999" hidden="1">
      <c r="A110" s="14"/>
      <c r="B110" s="14"/>
      <c r="C110" s="14"/>
      <c r="D110" s="15"/>
      <c r="E110" s="15"/>
      <c r="F110" s="15"/>
      <c r="G110" s="15"/>
      <c r="H110" s="15"/>
      <c r="I110" s="15"/>
      <c r="J110" s="14"/>
    </row>
    <row r="111" spans="1:10" ht="17.399999999999999" hidden="1">
      <c r="A111" s="14"/>
      <c r="B111" s="14"/>
      <c r="C111" s="14"/>
      <c r="D111" s="15"/>
      <c r="E111" s="15"/>
      <c r="F111" s="15"/>
      <c r="G111" s="15"/>
      <c r="H111" s="15"/>
      <c r="I111" s="15"/>
      <c r="J111" s="14"/>
    </row>
    <row r="112" spans="1:10" ht="17.399999999999999" hidden="1">
      <c r="A112" s="14"/>
      <c r="B112" s="14"/>
      <c r="C112" s="14"/>
      <c r="D112" s="15"/>
      <c r="E112" s="15"/>
      <c r="F112" s="15"/>
      <c r="G112" s="15"/>
      <c r="H112" s="15"/>
      <c r="I112" s="15"/>
      <c r="J112" s="14"/>
    </row>
    <row r="113" spans="1:10" ht="17.399999999999999" hidden="1">
      <c r="A113" s="14"/>
      <c r="B113" s="14"/>
      <c r="C113" s="14"/>
      <c r="D113" s="15"/>
      <c r="E113" s="15"/>
      <c r="F113" s="15"/>
      <c r="G113" s="15"/>
      <c r="H113" s="15"/>
      <c r="I113" s="15"/>
      <c r="J113" s="14"/>
    </row>
    <row r="114" spans="1:10" ht="17.399999999999999" hidden="1">
      <c r="A114" s="14"/>
      <c r="B114" s="14"/>
      <c r="C114" s="14"/>
      <c r="D114" s="15"/>
      <c r="E114" s="15"/>
      <c r="F114" s="15"/>
      <c r="G114" s="15"/>
      <c r="H114" s="15"/>
      <c r="I114" s="15"/>
      <c r="J114" s="14"/>
    </row>
    <row r="115" spans="1:10" ht="17.399999999999999" hidden="1">
      <c r="A115" s="14"/>
      <c r="B115" s="14"/>
      <c r="C115" s="14"/>
      <c r="D115" s="15"/>
      <c r="E115" s="15"/>
      <c r="F115" s="15"/>
      <c r="G115" s="15"/>
      <c r="H115" s="15"/>
      <c r="I115" s="15"/>
      <c r="J115" s="14"/>
    </row>
    <row r="116" spans="1:10" ht="17.399999999999999" hidden="1">
      <c r="A116" s="14"/>
      <c r="B116" s="14"/>
      <c r="C116" s="14"/>
      <c r="D116" s="15"/>
      <c r="E116" s="15"/>
      <c r="F116" s="15"/>
      <c r="G116" s="15"/>
      <c r="H116" s="15"/>
      <c r="I116" s="15"/>
      <c r="J116" s="14"/>
    </row>
    <row r="117" spans="1:10" ht="17.399999999999999" hidden="1">
      <c r="A117" s="14"/>
      <c r="B117" s="14"/>
      <c r="C117" s="14"/>
      <c r="D117" s="15"/>
      <c r="E117" s="15"/>
      <c r="F117" s="15"/>
      <c r="G117" s="15"/>
      <c r="H117" s="15"/>
      <c r="I117" s="15"/>
      <c r="J117" s="14"/>
    </row>
    <row r="118" spans="1:10" ht="17.399999999999999" hidden="1">
      <c r="A118" s="14"/>
      <c r="B118" s="14"/>
      <c r="C118" s="14"/>
      <c r="D118" s="15"/>
      <c r="E118" s="15"/>
      <c r="F118" s="15"/>
      <c r="G118" s="15"/>
      <c r="H118" s="15"/>
      <c r="I118" s="15"/>
      <c r="J118" s="14"/>
    </row>
    <row r="119" spans="1:10" ht="17.399999999999999" hidden="1">
      <c r="A119" s="14"/>
      <c r="B119" s="14"/>
      <c r="C119" s="14"/>
      <c r="D119" s="15"/>
      <c r="E119" s="15"/>
      <c r="F119" s="15"/>
      <c r="G119" s="15"/>
      <c r="H119" s="15"/>
      <c r="I119" s="15"/>
      <c r="J119" s="14"/>
    </row>
    <row r="120" spans="1:10" ht="17.399999999999999" hidden="1">
      <c r="A120" s="14"/>
      <c r="B120" s="14"/>
      <c r="C120" s="14"/>
      <c r="D120" s="15"/>
      <c r="E120" s="15"/>
      <c r="F120" s="15"/>
      <c r="G120" s="15"/>
      <c r="H120" s="15"/>
      <c r="I120" s="15"/>
      <c r="J120" s="14"/>
    </row>
    <row r="121" spans="1:10" ht="17.399999999999999" hidden="1">
      <c r="A121" s="14"/>
      <c r="B121" s="14"/>
      <c r="C121" s="14"/>
      <c r="D121" s="15"/>
      <c r="E121" s="15"/>
      <c r="F121" s="15"/>
      <c r="G121" s="15"/>
      <c r="H121" s="15"/>
      <c r="I121" s="15"/>
      <c r="J121" s="14"/>
    </row>
    <row r="122" spans="1:10" ht="17.399999999999999" hidden="1">
      <c r="A122" s="14"/>
      <c r="B122" s="14"/>
      <c r="C122" s="14"/>
      <c r="D122" s="15"/>
      <c r="E122" s="15"/>
      <c r="F122" s="15"/>
      <c r="G122" s="15"/>
      <c r="H122" s="15"/>
      <c r="I122" s="15"/>
      <c r="J122" s="14"/>
    </row>
    <row r="123" spans="1:10" ht="17.399999999999999" hidden="1">
      <c r="A123" s="14"/>
      <c r="B123" s="14"/>
      <c r="C123" s="14"/>
      <c r="D123" s="15"/>
      <c r="E123" s="15"/>
      <c r="F123" s="15"/>
      <c r="G123" s="15"/>
      <c r="H123" s="15"/>
      <c r="I123" s="15"/>
      <c r="J123" s="14"/>
    </row>
    <row r="124" spans="1:10" ht="17.399999999999999" hidden="1">
      <c r="A124" s="14"/>
      <c r="B124" s="14"/>
      <c r="C124" s="14"/>
      <c r="D124" s="15"/>
      <c r="E124" s="15"/>
      <c r="F124" s="15"/>
      <c r="G124" s="15"/>
      <c r="H124" s="15"/>
      <c r="I124" s="15"/>
      <c r="J124" s="14"/>
    </row>
    <row r="125" spans="1:10" ht="17.399999999999999" hidden="1">
      <c r="A125" s="14"/>
      <c r="B125" s="14"/>
      <c r="C125" s="14"/>
      <c r="D125" s="15"/>
      <c r="E125" s="15"/>
      <c r="F125" s="15"/>
      <c r="G125" s="15"/>
      <c r="H125" s="15"/>
      <c r="I125" s="15"/>
      <c r="J125" s="14"/>
    </row>
    <row r="126" spans="1:10" ht="17.399999999999999" hidden="1">
      <c r="A126" s="14"/>
      <c r="B126" s="14"/>
      <c r="C126" s="14"/>
      <c r="D126" s="15"/>
      <c r="E126" s="15"/>
      <c r="F126" s="15"/>
      <c r="G126" s="15"/>
      <c r="H126" s="15"/>
      <c r="I126" s="15"/>
      <c r="J126" s="14"/>
    </row>
    <row r="127" spans="1:10" ht="17.399999999999999" hidden="1">
      <c r="A127" s="14"/>
      <c r="B127" s="14"/>
      <c r="C127" s="14"/>
      <c r="D127" s="15"/>
      <c r="E127" s="15"/>
      <c r="F127" s="15"/>
      <c r="G127" s="15"/>
      <c r="H127" s="15"/>
      <c r="I127" s="15"/>
      <c r="J127" s="14"/>
    </row>
    <row r="128" spans="1:10" ht="17.399999999999999" hidden="1">
      <c r="A128" s="14"/>
      <c r="B128" s="14"/>
      <c r="C128" s="14"/>
      <c r="D128" s="15"/>
      <c r="E128" s="15"/>
      <c r="F128" s="15"/>
      <c r="G128" s="15"/>
      <c r="H128" s="15"/>
      <c r="I128" s="15"/>
      <c r="J128" s="14"/>
    </row>
    <row r="129" spans="1:10" ht="17.399999999999999" hidden="1">
      <c r="A129" s="14"/>
      <c r="B129" s="14"/>
      <c r="C129" s="14"/>
      <c r="D129" s="15"/>
      <c r="E129" s="15"/>
      <c r="F129" s="15"/>
      <c r="G129" s="15"/>
      <c r="H129" s="15"/>
      <c r="I129" s="15"/>
      <c r="J129" s="14"/>
    </row>
    <row r="130" spans="1:10" ht="17.399999999999999" hidden="1">
      <c r="A130" s="14"/>
      <c r="B130" s="14"/>
      <c r="C130" s="14"/>
      <c r="D130" s="15"/>
      <c r="E130" s="15"/>
      <c r="F130" s="15"/>
      <c r="G130" s="15"/>
      <c r="H130" s="15"/>
      <c r="I130" s="15"/>
      <c r="J130" s="14"/>
    </row>
    <row r="131" spans="1:10" ht="17.399999999999999" hidden="1">
      <c r="A131" s="14"/>
      <c r="B131" s="14"/>
      <c r="C131" s="14"/>
      <c r="D131" s="15"/>
      <c r="E131" s="15"/>
      <c r="F131" s="15"/>
      <c r="G131" s="15"/>
      <c r="H131" s="15"/>
      <c r="I131" s="15"/>
      <c r="J131" s="14"/>
    </row>
    <row r="132" spans="1:10" ht="17.399999999999999" hidden="1">
      <c r="A132" s="14"/>
      <c r="B132" s="14"/>
      <c r="C132" s="14"/>
      <c r="D132" s="15"/>
      <c r="E132" s="15"/>
      <c r="F132" s="15"/>
      <c r="G132" s="15"/>
      <c r="H132" s="15"/>
      <c r="I132" s="15"/>
      <c r="J132" s="14"/>
    </row>
    <row r="133" spans="1:10" ht="17.399999999999999" hidden="1">
      <c r="A133" s="14"/>
      <c r="B133" s="14"/>
      <c r="C133" s="14"/>
      <c r="D133" s="15"/>
      <c r="E133" s="15"/>
      <c r="F133" s="15"/>
      <c r="G133" s="15"/>
      <c r="H133" s="15"/>
      <c r="I133" s="15"/>
      <c r="J133" s="14"/>
    </row>
    <row r="134" spans="1:10" ht="17.399999999999999" hidden="1">
      <c r="A134" s="14"/>
      <c r="B134" s="14"/>
      <c r="C134" s="14"/>
      <c r="D134" s="15"/>
      <c r="E134" s="15"/>
      <c r="F134" s="15"/>
      <c r="G134" s="15"/>
      <c r="H134" s="15"/>
      <c r="I134" s="15"/>
      <c r="J134" s="14"/>
    </row>
    <row r="135" spans="1:10" ht="17.399999999999999" hidden="1">
      <c r="A135" s="14"/>
      <c r="B135" s="14"/>
      <c r="C135" s="14"/>
      <c r="D135" s="15"/>
      <c r="E135" s="15"/>
      <c r="F135" s="15"/>
      <c r="G135" s="15"/>
      <c r="H135" s="15"/>
      <c r="I135" s="15"/>
      <c r="J135" s="14"/>
    </row>
    <row r="136" spans="1:10" ht="17.399999999999999" hidden="1">
      <c r="A136" s="14"/>
      <c r="B136" s="14"/>
      <c r="C136" s="14"/>
      <c r="D136" s="15"/>
      <c r="E136" s="15"/>
      <c r="F136" s="15"/>
      <c r="G136" s="15"/>
      <c r="H136" s="15"/>
      <c r="I136" s="15"/>
      <c r="J136" s="14"/>
    </row>
    <row r="137" spans="1:10" ht="17.399999999999999" hidden="1">
      <c r="A137" s="14"/>
      <c r="B137" s="14"/>
      <c r="C137" s="14"/>
      <c r="D137" s="15"/>
      <c r="E137" s="15"/>
      <c r="F137" s="15"/>
      <c r="G137" s="15"/>
      <c r="H137" s="15"/>
      <c r="I137" s="15"/>
      <c r="J137" s="14"/>
    </row>
    <row r="138" spans="1:10" ht="17.399999999999999" hidden="1">
      <c r="A138" s="14"/>
      <c r="B138" s="14"/>
      <c r="C138" s="14"/>
      <c r="D138" s="15"/>
      <c r="E138" s="15"/>
      <c r="F138" s="15"/>
      <c r="G138" s="15"/>
      <c r="H138" s="15"/>
      <c r="I138" s="15"/>
      <c r="J138" s="14"/>
    </row>
    <row r="139" spans="1:10" ht="17.399999999999999" hidden="1">
      <c r="A139" s="14"/>
      <c r="B139" s="14"/>
      <c r="C139" s="14"/>
      <c r="D139" s="15"/>
      <c r="E139" s="15"/>
      <c r="F139" s="15"/>
      <c r="G139" s="15"/>
      <c r="H139" s="15"/>
      <c r="I139" s="15"/>
      <c r="J139" s="14"/>
    </row>
    <row r="140" spans="1:10" ht="17.399999999999999" hidden="1">
      <c r="A140" s="14"/>
      <c r="B140" s="14"/>
      <c r="C140" s="14"/>
      <c r="D140" s="15"/>
      <c r="E140" s="15"/>
      <c r="F140" s="15"/>
      <c r="G140" s="15"/>
      <c r="H140" s="15"/>
      <c r="I140" s="15"/>
      <c r="J140" s="14"/>
    </row>
    <row r="141" spans="1:10" ht="17.399999999999999" hidden="1">
      <c r="A141" s="14"/>
      <c r="B141" s="14"/>
      <c r="C141" s="14"/>
      <c r="D141" s="15"/>
      <c r="E141" s="15"/>
      <c r="F141" s="15"/>
      <c r="G141" s="15"/>
      <c r="H141" s="15"/>
      <c r="I141" s="15"/>
      <c r="J141" s="14"/>
    </row>
    <row r="142" spans="1:10" ht="17.399999999999999" hidden="1">
      <c r="A142" s="14"/>
      <c r="B142" s="14"/>
      <c r="C142" s="14"/>
      <c r="D142" s="15"/>
      <c r="E142" s="15"/>
      <c r="F142" s="15"/>
      <c r="G142" s="15"/>
      <c r="H142" s="15"/>
      <c r="I142" s="15"/>
      <c r="J142" s="14"/>
    </row>
    <row r="143" spans="1:10" ht="17.399999999999999" hidden="1">
      <c r="A143" s="14"/>
      <c r="B143" s="14"/>
      <c r="C143" s="14"/>
      <c r="D143" s="15"/>
      <c r="E143" s="15"/>
      <c r="F143" s="15"/>
      <c r="G143" s="15"/>
      <c r="H143" s="15"/>
      <c r="I143" s="15"/>
      <c r="J143" s="14"/>
    </row>
    <row r="144" spans="1:10" ht="17.399999999999999" hidden="1">
      <c r="A144" s="14"/>
      <c r="B144" s="14"/>
      <c r="C144" s="14"/>
      <c r="D144" s="15"/>
      <c r="E144" s="15"/>
      <c r="F144" s="15"/>
      <c r="G144" s="15"/>
      <c r="H144" s="15"/>
      <c r="I144" s="15"/>
      <c r="J144" s="14"/>
    </row>
    <row r="145" spans="1:10" ht="17.399999999999999" hidden="1">
      <c r="A145" s="14"/>
      <c r="B145" s="14"/>
      <c r="C145" s="14"/>
      <c r="D145" s="15"/>
      <c r="E145" s="15"/>
      <c r="F145" s="15"/>
      <c r="G145" s="15"/>
      <c r="H145" s="15"/>
      <c r="I145" s="15"/>
      <c r="J145" s="14"/>
    </row>
    <row r="146" spans="1:10" ht="17.399999999999999" hidden="1">
      <c r="A146" s="14"/>
      <c r="B146" s="14"/>
      <c r="C146" s="14"/>
      <c r="D146" s="15"/>
      <c r="E146" s="15"/>
      <c r="F146" s="15"/>
      <c r="G146" s="15"/>
      <c r="H146" s="15"/>
      <c r="I146" s="15"/>
      <c r="J146" s="14"/>
    </row>
    <row r="147" spans="1:10" ht="17.399999999999999" hidden="1">
      <c r="A147" s="14"/>
      <c r="B147" s="14"/>
      <c r="C147" s="14"/>
      <c r="D147" s="15"/>
      <c r="E147" s="15"/>
      <c r="F147" s="15"/>
      <c r="G147" s="15"/>
      <c r="H147" s="15"/>
      <c r="I147" s="15"/>
      <c r="J147" s="14"/>
    </row>
    <row r="148" spans="1:10" ht="17.399999999999999" hidden="1">
      <c r="A148" s="14"/>
      <c r="B148" s="14"/>
      <c r="C148" s="14"/>
      <c r="D148" s="15"/>
      <c r="E148" s="15"/>
      <c r="F148" s="15"/>
      <c r="G148" s="15"/>
      <c r="H148" s="15"/>
      <c r="I148" s="15"/>
      <c r="J148" s="14"/>
    </row>
    <row r="149" spans="1:10" ht="17.399999999999999" hidden="1">
      <c r="A149" s="14"/>
      <c r="B149" s="14"/>
      <c r="C149" s="14"/>
      <c r="D149" s="15"/>
      <c r="E149" s="15"/>
      <c r="F149" s="15"/>
      <c r="G149" s="15"/>
      <c r="H149" s="15"/>
      <c r="I149" s="15"/>
      <c r="J149" s="14"/>
    </row>
    <row r="150" spans="1:10" ht="17.399999999999999" hidden="1">
      <c r="A150" s="14"/>
      <c r="B150" s="14"/>
      <c r="C150" s="14"/>
      <c r="D150" s="15"/>
      <c r="E150" s="15"/>
      <c r="F150" s="15"/>
      <c r="G150" s="15"/>
      <c r="H150" s="15"/>
      <c r="I150" s="15"/>
      <c r="J150" s="14"/>
    </row>
    <row r="151" spans="1:10" ht="17.399999999999999" hidden="1">
      <c r="A151" s="14"/>
      <c r="B151" s="14"/>
      <c r="C151" s="14"/>
      <c r="D151" s="15"/>
      <c r="E151" s="15"/>
      <c r="F151" s="15"/>
      <c r="G151" s="15"/>
      <c r="H151" s="15"/>
      <c r="I151" s="15"/>
      <c r="J151" s="14"/>
    </row>
    <row r="152" spans="1:10" ht="17.399999999999999" hidden="1">
      <c r="A152" s="14"/>
      <c r="B152" s="14"/>
      <c r="C152" s="14"/>
      <c r="D152" s="15"/>
      <c r="E152" s="15"/>
      <c r="F152" s="15"/>
      <c r="G152" s="15"/>
      <c r="H152" s="15"/>
      <c r="I152" s="15"/>
      <c r="J152" s="14"/>
    </row>
    <row r="153" spans="1:10" ht="17.399999999999999" hidden="1">
      <c r="A153" s="14"/>
      <c r="B153" s="14"/>
      <c r="C153" s="14"/>
      <c r="D153" s="15"/>
      <c r="E153" s="15"/>
      <c r="F153" s="15"/>
      <c r="G153" s="15"/>
      <c r="H153" s="15"/>
      <c r="I153" s="15"/>
      <c r="J153" s="14"/>
    </row>
    <row r="154" spans="1:10" ht="17.399999999999999" hidden="1">
      <c r="A154" s="14"/>
      <c r="B154" s="14"/>
      <c r="C154" s="14"/>
      <c r="D154" s="15"/>
      <c r="E154" s="15"/>
      <c r="F154" s="15"/>
      <c r="G154" s="15"/>
      <c r="H154" s="15"/>
      <c r="I154" s="15"/>
      <c r="J154" s="14"/>
    </row>
    <row r="155" spans="1:10" ht="17.399999999999999" hidden="1">
      <c r="A155" s="14"/>
      <c r="B155" s="14"/>
      <c r="C155" s="14"/>
      <c r="D155" s="15"/>
      <c r="E155" s="15"/>
      <c r="F155" s="15"/>
      <c r="G155" s="15"/>
      <c r="H155" s="15"/>
      <c r="I155" s="15"/>
      <c r="J155" s="14"/>
    </row>
    <row r="156" spans="1:10" ht="17.399999999999999" hidden="1">
      <c r="A156" s="14"/>
      <c r="B156" s="14"/>
      <c r="C156" s="14"/>
      <c r="D156" s="15"/>
      <c r="E156" s="15"/>
      <c r="F156" s="15"/>
      <c r="G156" s="15"/>
      <c r="H156" s="15"/>
      <c r="I156" s="15"/>
      <c r="J156" s="14"/>
    </row>
    <row r="157" spans="1:10" ht="17.399999999999999" hidden="1">
      <c r="A157" s="14"/>
      <c r="B157" s="14"/>
      <c r="C157" s="14"/>
      <c r="D157" s="15"/>
      <c r="E157" s="15"/>
      <c r="F157" s="15"/>
      <c r="G157" s="15"/>
      <c r="H157" s="15"/>
      <c r="I157" s="15"/>
      <c r="J157" s="14"/>
    </row>
    <row r="158" spans="1:10" ht="17.399999999999999" hidden="1">
      <c r="A158" s="14"/>
      <c r="B158" s="14"/>
      <c r="C158" s="14"/>
      <c r="D158" s="15"/>
      <c r="E158" s="15"/>
      <c r="F158" s="15"/>
      <c r="G158" s="15"/>
      <c r="H158" s="15"/>
      <c r="I158" s="15"/>
      <c r="J158" s="14"/>
    </row>
    <row r="159" spans="1:10" ht="17.399999999999999" hidden="1">
      <c r="A159" s="14"/>
      <c r="B159" s="14"/>
      <c r="C159" s="14"/>
      <c r="D159" s="15"/>
      <c r="E159" s="15"/>
      <c r="F159" s="15"/>
      <c r="G159" s="15"/>
      <c r="H159" s="15"/>
      <c r="I159" s="15"/>
      <c r="J159" s="14"/>
    </row>
    <row r="160" spans="1:10" ht="17.399999999999999" hidden="1">
      <c r="A160" s="14"/>
      <c r="B160" s="14"/>
      <c r="C160" s="14"/>
      <c r="D160" s="15"/>
      <c r="E160" s="15"/>
      <c r="F160" s="15"/>
      <c r="G160" s="15"/>
      <c r="H160" s="15"/>
      <c r="I160" s="15"/>
      <c r="J160" s="14"/>
    </row>
    <row r="161" spans="1:10" ht="17.399999999999999" hidden="1">
      <c r="A161" s="14"/>
      <c r="B161" s="14"/>
      <c r="C161" s="14"/>
      <c r="D161" s="15"/>
      <c r="E161" s="15"/>
      <c r="F161" s="15"/>
      <c r="G161" s="15"/>
      <c r="H161" s="15"/>
      <c r="I161" s="15"/>
      <c r="J161" s="14"/>
    </row>
    <row r="162" spans="1:10" ht="17.399999999999999" hidden="1">
      <c r="A162" s="14"/>
      <c r="B162" s="14"/>
      <c r="C162" s="14"/>
      <c r="D162" s="15"/>
      <c r="E162" s="15"/>
      <c r="F162" s="15"/>
      <c r="G162" s="15"/>
      <c r="H162" s="15"/>
      <c r="I162" s="15"/>
      <c r="J162" s="14"/>
    </row>
    <row r="163" spans="1:10" ht="17.399999999999999" hidden="1">
      <c r="A163" s="14"/>
      <c r="B163" s="14"/>
      <c r="C163" s="14"/>
      <c r="D163" s="15"/>
      <c r="E163" s="15"/>
      <c r="F163" s="15"/>
      <c r="G163" s="15"/>
      <c r="H163" s="15"/>
      <c r="I163" s="15"/>
      <c r="J163" s="14"/>
    </row>
    <row r="164" spans="1:10" ht="17.399999999999999" hidden="1">
      <c r="A164" s="14"/>
      <c r="B164" s="14"/>
      <c r="C164" s="14"/>
      <c r="D164" s="15"/>
      <c r="E164" s="15"/>
      <c r="F164" s="15"/>
      <c r="G164" s="15"/>
      <c r="H164" s="15"/>
      <c r="I164" s="15"/>
      <c r="J164" s="14"/>
    </row>
    <row r="165" spans="1:10" ht="17.399999999999999" hidden="1">
      <c r="A165" s="14"/>
      <c r="B165" s="14"/>
      <c r="C165" s="14"/>
      <c r="D165" s="15"/>
      <c r="E165" s="15"/>
      <c r="F165" s="15"/>
      <c r="G165" s="15"/>
      <c r="H165" s="15"/>
      <c r="I165" s="15"/>
      <c r="J165" s="14"/>
    </row>
    <row r="166" spans="1:10" ht="17.399999999999999" hidden="1">
      <c r="A166" s="14"/>
      <c r="B166" s="14"/>
      <c r="C166" s="14"/>
      <c r="D166" s="15"/>
      <c r="E166" s="15"/>
      <c r="F166" s="15"/>
      <c r="G166" s="15"/>
      <c r="H166" s="15"/>
      <c r="I166" s="15"/>
      <c r="J166" s="14"/>
    </row>
    <row r="167" spans="1:10" ht="17.399999999999999" hidden="1">
      <c r="A167" s="14"/>
      <c r="B167" s="14"/>
      <c r="C167" s="14"/>
      <c r="D167" s="15"/>
      <c r="E167" s="15"/>
      <c r="F167" s="15"/>
      <c r="G167" s="15"/>
      <c r="H167" s="15"/>
      <c r="I167" s="15"/>
      <c r="J167" s="14"/>
    </row>
    <row r="168" spans="1:10" ht="17.399999999999999" hidden="1">
      <c r="A168" s="14"/>
      <c r="B168" s="14"/>
      <c r="C168" s="14"/>
      <c r="D168" s="15"/>
      <c r="E168" s="15"/>
      <c r="F168" s="15"/>
      <c r="G168" s="15"/>
      <c r="H168" s="15"/>
      <c r="I168" s="15"/>
      <c r="J168" s="14"/>
    </row>
    <row r="169" spans="1:10" ht="17.399999999999999" hidden="1">
      <c r="A169" s="14"/>
      <c r="B169" s="14"/>
      <c r="C169" s="14"/>
      <c r="D169" s="15"/>
      <c r="E169" s="15"/>
      <c r="F169" s="15"/>
      <c r="G169" s="15"/>
      <c r="H169" s="15"/>
      <c r="I169" s="15"/>
      <c r="J169" s="14"/>
    </row>
    <row r="170" spans="1:10" ht="17.399999999999999" hidden="1">
      <c r="A170" s="14"/>
      <c r="B170" s="14"/>
      <c r="C170" s="14"/>
      <c r="D170" s="15"/>
      <c r="E170" s="15"/>
      <c r="F170" s="15"/>
      <c r="G170" s="15"/>
      <c r="H170" s="15"/>
      <c r="I170" s="15"/>
      <c r="J170" s="14"/>
    </row>
    <row r="171" spans="1:10" ht="17.399999999999999" hidden="1">
      <c r="A171" s="14"/>
      <c r="B171" s="14"/>
      <c r="C171" s="14"/>
      <c r="D171" s="15"/>
      <c r="E171" s="15"/>
      <c r="F171" s="15"/>
      <c r="G171" s="15"/>
      <c r="H171" s="15"/>
      <c r="I171" s="15"/>
      <c r="J171" s="14"/>
    </row>
    <row r="172" spans="1:10" ht="17.399999999999999" hidden="1">
      <c r="A172" s="14"/>
      <c r="B172" s="14"/>
      <c r="C172" s="14"/>
      <c r="D172" s="15"/>
      <c r="E172" s="15"/>
      <c r="F172" s="15"/>
      <c r="G172" s="15"/>
      <c r="H172" s="15"/>
      <c r="I172" s="15"/>
      <c r="J172" s="14"/>
    </row>
    <row r="173" spans="1:10" ht="17.399999999999999" hidden="1">
      <c r="A173" s="14"/>
      <c r="B173" s="14"/>
      <c r="C173" s="14"/>
      <c r="D173" s="15"/>
      <c r="E173" s="15"/>
      <c r="F173" s="15"/>
      <c r="G173" s="15"/>
      <c r="H173" s="15"/>
      <c r="I173" s="15"/>
      <c r="J173" s="14"/>
    </row>
    <row r="174" spans="1:10" ht="17.399999999999999" hidden="1">
      <c r="A174" s="14"/>
      <c r="B174" s="14"/>
      <c r="C174" s="14"/>
      <c r="D174" s="15"/>
      <c r="E174" s="15"/>
      <c r="F174" s="15"/>
      <c r="G174" s="15"/>
      <c r="H174" s="15"/>
      <c r="I174" s="15"/>
      <c r="J174" s="14"/>
    </row>
    <row r="175" spans="1:10" ht="17.399999999999999" hidden="1">
      <c r="A175" s="14"/>
      <c r="B175" s="14"/>
      <c r="C175" s="14"/>
      <c r="D175" s="15"/>
      <c r="E175" s="15"/>
      <c r="F175" s="15"/>
      <c r="G175" s="15"/>
      <c r="H175" s="15"/>
      <c r="I175" s="15"/>
      <c r="J175" s="14"/>
    </row>
    <row r="176" spans="1:10" ht="17.399999999999999" hidden="1">
      <c r="A176" s="14"/>
      <c r="B176" s="14"/>
      <c r="C176" s="14"/>
      <c r="D176" s="15"/>
      <c r="E176" s="15"/>
      <c r="F176" s="15"/>
      <c r="G176" s="15"/>
      <c r="H176" s="15"/>
      <c r="I176" s="15"/>
      <c r="J176" s="14"/>
    </row>
    <row r="177" spans="1:10" ht="17.399999999999999" hidden="1">
      <c r="A177" s="14"/>
      <c r="B177" s="14"/>
      <c r="C177" s="14"/>
      <c r="D177" s="15"/>
      <c r="E177" s="15"/>
      <c r="F177" s="15"/>
      <c r="G177" s="15"/>
      <c r="H177" s="15"/>
      <c r="I177" s="15"/>
      <c r="J177" s="14"/>
    </row>
    <row r="178" spans="1:10" ht="17.399999999999999" hidden="1">
      <c r="A178" s="14"/>
      <c r="B178" s="14"/>
      <c r="C178" s="14"/>
      <c r="D178" s="15"/>
      <c r="E178" s="15"/>
      <c r="F178" s="15"/>
      <c r="G178" s="15"/>
      <c r="H178" s="15"/>
      <c r="I178" s="15"/>
      <c r="J178" s="14"/>
    </row>
    <row r="179" spans="1:10" ht="17.399999999999999" hidden="1">
      <c r="A179" s="14"/>
      <c r="B179" s="14"/>
      <c r="C179" s="14"/>
      <c r="D179" s="15"/>
      <c r="E179" s="15"/>
      <c r="F179" s="15"/>
      <c r="G179" s="15"/>
      <c r="H179" s="15"/>
      <c r="I179" s="15"/>
      <c r="J179" s="14"/>
    </row>
    <row r="180" spans="1:10" ht="17.399999999999999" hidden="1">
      <c r="A180" s="14"/>
      <c r="B180" s="14"/>
      <c r="C180" s="14"/>
      <c r="D180" s="15"/>
      <c r="E180" s="15"/>
      <c r="F180" s="15"/>
      <c r="G180" s="15"/>
      <c r="H180" s="15"/>
      <c r="I180" s="15"/>
      <c r="J180" s="14"/>
    </row>
    <row r="181" spans="1:10" ht="17.399999999999999" hidden="1">
      <c r="A181" s="14"/>
      <c r="B181" s="14"/>
      <c r="C181" s="14"/>
      <c r="D181" s="15"/>
      <c r="E181" s="15"/>
      <c r="F181" s="15"/>
      <c r="G181" s="15"/>
      <c r="H181" s="15"/>
      <c r="I181" s="15"/>
      <c r="J181" s="14"/>
    </row>
    <row r="182" spans="1:10" ht="17.399999999999999" hidden="1">
      <c r="A182" s="14"/>
      <c r="B182" s="14"/>
      <c r="C182" s="14"/>
      <c r="D182" s="15"/>
      <c r="E182" s="15"/>
      <c r="F182" s="15"/>
      <c r="G182" s="15"/>
      <c r="H182" s="15"/>
      <c r="I182" s="15"/>
      <c r="J182" s="14"/>
    </row>
    <row r="183" spans="1:10" ht="17.399999999999999" hidden="1">
      <c r="A183" s="14"/>
      <c r="B183" s="14"/>
      <c r="C183" s="14"/>
      <c r="D183" s="15"/>
      <c r="E183" s="15"/>
      <c r="F183" s="15"/>
      <c r="G183" s="15"/>
      <c r="H183" s="15"/>
      <c r="I183" s="15"/>
      <c r="J183" s="14"/>
    </row>
    <row r="184" spans="1:10" ht="17.399999999999999" hidden="1">
      <c r="A184" s="14"/>
      <c r="B184" s="14"/>
      <c r="C184" s="14"/>
      <c r="D184" s="15"/>
      <c r="E184" s="15"/>
      <c r="F184" s="15"/>
      <c r="G184" s="15"/>
      <c r="H184" s="15"/>
      <c r="I184" s="15"/>
      <c r="J184" s="14"/>
    </row>
    <row r="185" spans="1:10" ht="17.399999999999999" hidden="1">
      <c r="A185" s="14"/>
      <c r="B185" s="14"/>
      <c r="C185" s="14"/>
      <c r="D185" s="15"/>
      <c r="E185" s="15"/>
      <c r="F185" s="15"/>
      <c r="G185" s="15"/>
      <c r="H185" s="15"/>
      <c r="I185" s="15"/>
      <c r="J185" s="14"/>
    </row>
    <row r="186" spans="1:10" ht="17.399999999999999" hidden="1">
      <c r="A186" s="14"/>
      <c r="B186" s="14"/>
      <c r="C186" s="14"/>
      <c r="D186" s="15"/>
      <c r="E186" s="15"/>
      <c r="F186" s="15"/>
      <c r="G186" s="15"/>
      <c r="H186" s="15"/>
      <c r="I186" s="15"/>
      <c r="J186" s="14"/>
    </row>
    <row r="187" spans="1:10" ht="17.399999999999999" hidden="1">
      <c r="A187" s="14"/>
      <c r="B187" s="14"/>
      <c r="C187" s="14"/>
      <c r="D187" s="15"/>
      <c r="E187" s="15"/>
      <c r="F187" s="15"/>
      <c r="G187" s="15"/>
      <c r="H187" s="15"/>
      <c r="I187" s="15"/>
      <c r="J187" s="14"/>
    </row>
    <row r="188" spans="1:10" ht="17.399999999999999" hidden="1">
      <c r="A188" s="14"/>
      <c r="B188" s="14"/>
      <c r="C188" s="14"/>
      <c r="D188" s="15"/>
      <c r="E188" s="15"/>
      <c r="F188" s="15"/>
      <c r="G188" s="15"/>
      <c r="H188" s="15"/>
      <c r="I188" s="15"/>
      <c r="J188" s="14"/>
    </row>
    <row r="189" spans="1:10" ht="17.399999999999999" hidden="1">
      <c r="A189" s="14"/>
      <c r="B189" s="14"/>
      <c r="C189" s="14"/>
      <c r="D189" s="15"/>
      <c r="E189" s="15"/>
      <c r="F189" s="15"/>
      <c r="G189" s="15"/>
      <c r="H189" s="15"/>
      <c r="I189" s="15"/>
      <c r="J189" s="14"/>
    </row>
    <row r="190" spans="1:10" ht="17.399999999999999" hidden="1">
      <c r="A190" s="14"/>
      <c r="B190" s="14"/>
      <c r="C190" s="14"/>
      <c r="D190" s="15"/>
      <c r="E190" s="15"/>
      <c r="F190" s="15"/>
      <c r="G190" s="15"/>
      <c r="H190" s="15"/>
      <c r="I190" s="15"/>
      <c r="J190" s="14"/>
    </row>
    <row r="191" spans="1:10" ht="17.399999999999999" hidden="1">
      <c r="A191" s="14"/>
      <c r="B191" s="14"/>
      <c r="C191" s="14"/>
      <c r="D191" s="15"/>
      <c r="E191" s="15"/>
      <c r="F191" s="15"/>
      <c r="G191" s="15"/>
      <c r="H191" s="15"/>
      <c r="I191" s="15"/>
      <c r="J191" s="14"/>
    </row>
    <row r="192" spans="1:10" ht="17.399999999999999" hidden="1">
      <c r="A192" s="14"/>
      <c r="B192" s="14"/>
      <c r="C192" s="14"/>
      <c r="D192" s="15"/>
      <c r="E192" s="15"/>
      <c r="F192" s="15"/>
      <c r="G192" s="15"/>
      <c r="H192" s="15"/>
      <c r="I192" s="15"/>
      <c r="J192" s="14"/>
    </row>
    <row r="193" spans="1:10" ht="17.399999999999999" hidden="1">
      <c r="A193" s="14"/>
      <c r="B193" s="14"/>
      <c r="C193" s="14"/>
      <c r="D193" s="15"/>
      <c r="E193" s="15"/>
      <c r="F193" s="15"/>
      <c r="G193" s="15"/>
      <c r="H193" s="15"/>
      <c r="I193" s="15"/>
      <c r="J193" s="14"/>
    </row>
    <row r="194" spans="1:10" ht="17.399999999999999" hidden="1">
      <c r="A194" s="14"/>
      <c r="B194" s="14"/>
      <c r="C194" s="14"/>
      <c r="D194" s="15"/>
      <c r="E194" s="15"/>
      <c r="F194" s="15"/>
      <c r="G194" s="15"/>
      <c r="H194" s="15"/>
      <c r="I194" s="15"/>
      <c r="J194" s="14"/>
    </row>
    <row r="195" spans="1:10" ht="17.399999999999999" hidden="1">
      <c r="A195" s="14"/>
      <c r="B195" s="14"/>
      <c r="C195" s="14"/>
      <c r="D195" s="15"/>
      <c r="E195" s="15"/>
      <c r="F195" s="15"/>
      <c r="G195" s="15"/>
      <c r="H195" s="15"/>
      <c r="I195" s="15"/>
      <c r="J195" s="14"/>
    </row>
    <row r="196" spans="1:10" ht="17.399999999999999" hidden="1">
      <c r="A196" s="14"/>
      <c r="B196" s="14"/>
      <c r="C196" s="14"/>
      <c r="D196" s="15"/>
      <c r="E196" s="15"/>
      <c r="F196" s="15"/>
      <c r="G196" s="15"/>
      <c r="H196" s="15"/>
      <c r="I196" s="15"/>
      <c r="J196" s="14"/>
    </row>
    <row r="197" spans="1:10" ht="17.399999999999999" hidden="1">
      <c r="A197" s="14"/>
      <c r="B197" s="14"/>
      <c r="C197" s="14"/>
      <c r="D197" s="15"/>
      <c r="E197" s="15"/>
      <c r="F197" s="15"/>
      <c r="G197" s="15"/>
      <c r="H197" s="15"/>
      <c r="I197" s="15"/>
      <c r="J197" s="14"/>
    </row>
    <row r="198" spans="1:10" ht="17.399999999999999" hidden="1">
      <c r="A198" s="14"/>
      <c r="B198" s="14"/>
      <c r="C198" s="14"/>
      <c r="D198" s="15"/>
      <c r="E198" s="15"/>
      <c r="F198" s="15"/>
      <c r="G198" s="15"/>
      <c r="H198" s="15"/>
      <c r="I198" s="15"/>
      <c r="J198" s="14"/>
    </row>
    <row r="199" spans="1:10" ht="17.399999999999999" hidden="1">
      <c r="A199" s="14"/>
      <c r="B199" s="14"/>
      <c r="C199" s="14"/>
      <c r="D199" s="15"/>
      <c r="E199" s="15"/>
      <c r="F199" s="15"/>
      <c r="G199" s="15"/>
      <c r="H199" s="15"/>
      <c r="I199" s="15"/>
      <c r="J199" s="14"/>
    </row>
    <row r="200" spans="1:10" ht="17.399999999999999" hidden="1">
      <c r="A200" s="14"/>
      <c r="B200" s="14"/>
      <c r="C200" s="14"/>
      <c r="D200" s="15"/>
      <c r="E200" s="15"/>
      <c r="F200" s="15"/>
      <c r="G200" s="15"/>
      <c r="H200" s="15"/>
      <c r="I200" s="15"/>
      <c r="J200" s="14"/>
    </row>
    <row r="201" spans="1:10" ht="17.399999999999999" hidden="1">
      <c r="A201" s="14"/>
      <c r="B201" s="14"/>
      <c r="C201" s="14"/>
      <c r="D201" s="15"/>
      <c r="E201" s="15"/>
      <c r="F201" s="15"/>
      <c r="G201" s="15"/>
      <c r="H201" s="15"/>
      <c r="I201" s="15"/>
      <c r="J201" s="14"/>
    </row>
    <row r="202" spans="1:10" ht="17.399999999999999" hidden="1">
      <c r="A202" s="14"/>
      <c r="B202" s="14"/>
      <c r="C202" s="14"/>
      <c r="D202" s="15"/>
      <c r="E202" s="15"/>
      <c r="F202" s="15"/>
      <c r="G202" s="15"/>
      <c r="H202" s="15"/>
      <c r="I202" s="15"/>
      <c r="J202" s="14"/>
    </row>
    <row r="203" spans="1:10" ht="17.399999999999999" hidden="1">
      <c r="A203" s="14"/>
      <c r="B203" s="14"/>
      <c r="C203" s="14"/>
      <c r="D203" s="15"/>
      <c r="E203" s="15"/>
      <c r="F203" s="15"/>
      <c r="G203" s="15"/>
      <c r="H203" s="15"/>
      <c r="I203" s="15"/>
      <c r="J203" s="14"/>
    </row>
    <row r="204" spans="1:10" ht="17.399999999999999" hidden="1">
      <c r="A204" s="14"/>
      <c r="B204" s="14"/>
      <c r="C204" s="14"/>
      <c r="D204" s="15"/>
      <c r="E204" s="15"/>
      <c r="F204" s="15"/>
      <c r="G204" s="15"/>
      <c r="H204" s="15"/>
      <c r="I204" s="15"/>
      <c r="J204" s="14"/>
    </row>
    <row r="205" spans="1:10" ht="17.399999999999999" hidden="1">
      <c r="A205" s="14"/>
      <c r="B205" s="14"/>
      <c r="C205" s="14"/>
      <c r="D205" s="15"/>
      <c r="E205" s="15"/>
      <c r="F205" s="15"/>
      <c r="G205" s="15"/>
      <c r="H205" s="15"/>
      <c r="I205" s="15"/>
      <c r="J205" s="14"/>
    </row>
    <row r="206" spans="1:10" ht="17.399999999999999" hidden="1">
      <c r="A206" s="14"/>
      <c r="B206" s="14"/>
      <c r="C206" s="14"/>
      <c r="D206" s="15"/>
      <c r="E206" s="15"/>
      <c r="F206" s="15"/>
      <c r="G206" s="15"/>
      <c r="H206" s="15"/>
      <c r="I206" s="15"/>
      <c r="J206" s="14"/>
    </row>
    <row r="207" spans="1:10" ht="17.399999999999999" hidden="1">
      <c r="A207" s="14"/>
      <c r="B207" s="14"/>
      <c r="C207" s="14"/>
      <c r="D207" s="15"/>
      <c r="E207" s="15"/>
      <c r="F207" s="15"/>
      <c r="G207" s="15"/>
      <c r="H207" s="15"/>
      <c r="I207" s="15"/>
      <c r="J207" s="14"/>
    </row>
    <row r="208" spans="1:10" ht="17.399999999999999" hidden="1">
      <c r="A208" s="14"/>
      <c r="B208" s="14"/>
      <c r="C208" s="14"/>
      <c r="D208" s="15"/>
      <c r="E208" s="15"/>
      <c r="F208" s="15"/>
      <c r="G208" s="15"/>
      <c r="H208" s="15"/>
      <c r="I208" s="15"/>
      <c r="J208" s="14"/>
    </row>
    <row r="209" spans="1:10" ht="17.399999999999999" hidden="1">
      <c r="A209" s="14"/>
      <c r="B209" s="14"/>
      <c r="C209" s="14"/>
      <c r="D209" s="15"/>
      <c r="E209" s="15"/>
      <c r="F209" s="15"/>
      <c r="G209" s="15"/>
      <c r="H209" s="15"/>
      <c r="I209" s="15"/>
      <c r="J209" s="14"/>
    </row>
    <row r="210" spans="1:10" ht="17.399999999999999" hidden="1">
      <c r="A210" s="14"/>
      <c r="B210" s="14"/>
      <c r="C210" s="14"/>
      <c r="D210" s="15"/>
      <c r="E210" s="15"/>
      <c r="F210" s="15"/>
      <c r="G210" s="15"/>
      <c r="H210" s="15"/>
      <c r="I210" s="15"/>
      <c r="J210" s="14"/>
    </row>
    <row r="211" spans="1:10" ht="17.399999999999999" hidden="1">
      <c r="A211" s="14"/>
      <c r="B211" s="14"/>
      <c r="C211" s="14"/>
      <c r="D211" s="15"/>
      <c r="E211" s="15"/>
      <c r="F211" s="15"/>
      <c r="G211" s="15"/>
      <c r="H211" s="15"/>
      <c r="I211" s="15"/>
      <c r="J211" s="14"/>
    </row>
    <row r="212" spans="1:10" ht="17.399999999999999" hidden="1">
      <c r="A212" s="14"/>
      <c r="B212" s="14"/>
      <c r="C212" s="14"/>
      <c r="D212" s="15"/>
      <c r="E212" s="15"/>
      <c r="F212" s="15"/>
      <c r="G212" s="15"/>
      <c r="H212" s="15"/>
      <c r="I212" s="15"/>
      <c r="J212" s="14"/>
    </row>
    <row r="213" spans="1:10" ht="17.399999999999999" hidden="1">
      <c r="A213" s="14"/>
      <c r="B213" s="14"/>
      <c r="C213" s="14"/>
      <c r="D213" s="15"/>
      <c r="E213" s="15"/>
      <c r="F213" s="15"/>
      <c r="G213" s="15"/>
      <c r="H213" s="15"/>
      <c r="I213" s="15"/>
      <c r="J213" s="14"/>
    </row>
    <row r="214" spans="1:10" ht="17.399999999999999" hidden="1">
      <c r="A214" s="14"/>
      <c r="B214" s="14"/>
      <c r="C214" s="14"/>
      <c r="D214" s="15"/>
      <c r="E214" s="15"/>
      <c r="F214" s="15"/>
      <c r="G214" s="15"/>
      <c r="H214" s="15"/>
      <c r="I214" s="15"/>
      <c r="J214" s="14"/>
    </row>
    <row r="215" spans="1:10" ht="17.399999999999999" hidden="1">
      <c r="A215" s="14"/>
      <c r="B215" s="14"/>
      <c r="C215" s="14"/>
      <c r="D215" s="15"/>
      <c r="E215" s="15"/>
      <c r="F215" s="15"/>
      <c r="G215" s="15"/>
      <c r="H215" s="15"/>
      <c r="I215" s="15"/>
      <c r="J215" s="14"/>
    </row>
    <row r="216" spans="1:10" ht="17.399999999999999" hidden="1">
      <c r="A216" s="14"/>
      <c r="B216" s="14"/>
      <c r="C216" s="14"/>
      <c r="D216" s="15"/>
      <c r="E216" s="15"/>
      <c r="F216" s="15"/>
      <c r="G216" s="15"/>
      <c r="H216" s="15"/>
      <c r="I216" s="15"/>
      <c r="J216" s="14"/>
    </row>
    <row r="217" spans="1:10" ht="17.399999999999999" hidden="1">
      <c r="A217" s="14"/>
      <c r="B217" s="14"/>
      <c r="C217" s="14"/>
      <c r="D217" s="15"/>
      <c r="E217" s="15"/>
      <c r="F217" s="15"/>
      <c r="G217" s="15"/>
      <c r="H217" s="15"/>
      <c r="I217" s="15"/>
      <c r="J217" s="14"/>
    </row>
    <row r="218" spans="1:10" ht="17.399999999999999" hidden="1">
      <c r="A218" s="14"/>
      <c r="B218" s="14"/>
      <c r="C218" s="14"/>
      <c r="D218" s="15"/>
      <c r="E218" s="15"/>
      <c r="F218" s="15"/>
      <c r="G218" s="15"/>
      <c r="H218" s="15"/>
      <c r="I218" s="15"/>
      <c r="J218" s="14"/>
    </row>
    <row r="219" spans="1:10" ht="17.399999999999999" hidden="1">
      <c r="A219" s="14"/>
      <c r="B219" s="14"/>
      <c r="C219" s="14"/>
      <c r="D219" s="15"/>
      <c r="E219" s="15"/>
      <c r="F219" s="15"/>
      <c r="G219" s="15"/>
      <c r="H219" s="15"/>
      <c r="I219" s="15"/>
      <c r="J219" s="14"/>
    </row>
    <row r="220" spans="1:10" ht="17.399999999999999" hidden="1">
      <c r="A220" s="14"/>
      <c r="B220" s="14"/>
      <c r="C220" s="14"/>
      <c r="D220" s="15"/>
      <c r="E220" s="15"/>
      <c r="F220" s="15"/>
      <c r="G220" s="15"/>
      <c r="H220" s="15"/>
      <c r="I220" s="15"/>
      <c r="J220" s="14"/>
    </row>
    <row r="221" spans="1:10" ht="17.399999999999999" hidden="1">
      <c r="A221" s="14"/>
      <c r="B221" s="14"/>
      <c r="C221" s="14"/>
      <c r="D221" s="15"/>
      <c r="E221" s="15"/>
      <c r="F221" s="15"/>
      <c r="G221" s="15"/>
      <c r="H221" s="15"/>
      <c r="I221" s="15"/>
      <c r="J221" s="14"/>
    </row>
    <row r="222" spans="1:10" ht="17.399999999999999" hidden="1">
      <c r="A222" s="14"/>
      <c r="B222" s="14"/>
      <c r="C222" s="14"/>
      <c r="D222" s="15"/>
      <c r="E222" s="15"/>
      <c r="F222" s="15"/>
      <c r="G222" s="15"/>
      <c r="H222" s="15"/>
      <c r="I222" s="15"/>
      <c r="J222" s="14"/>
    </row>
    <row r="223" spans="1:10" ht="17.399999999999999" hidden="1">
      <c r="A223" s="14"/>
      <c r="B223" s="14"/>
      <c r="C223" s="14"/>
      <c r="D223" s="15"/>
      <c r="E223" s="15"/>
      <c r="F223" s="15"/>
      <c r="G223" s="15"/>
      <c r="H223" s="15"/>
      <c r="I223" s="15"/>
      <c r="J223" s="14"/>
    </row>
    <row r="224" spans="1:10" ht="17.399999999999999" hidden="1">
      <c r="A224" s="14"/>
      <c r="B224" s="14"/>
      <c r="C224" s="14"/>
      <c r="D224" s="15"/>
      <c r="E224" s="15"/>
      <c r="F224" s="15"/>
      <c r="G224" s="15"/>
      <c r="H224" s="15"/>
      <c r="I224" s="15"/>
      <c r="J224" s="14"/>
    </row>
    <row r="225" spans="1:10" ht="17.399999999999999" hidden="1">
      <c r="A225" s="14"/>
      <c r="B225" s="14"/>
      <c r="C225" s="14"/>
      <c r="D225" s="15"/>
      <c r="E225" s="15"/>
      <c r="F225" s="15"/>
      <c r="G225" s="15"/>
      <c r="H225" s="15"/>
      <c r="I225" s="15"/>
      <c r="J225" s="14"/>
    </row>
    <row r="226" spans="1:10" ht="17.399999999999999" hidden="1">
      <c r="A226" s="14"/>
      <c r="B226" s="14"/>
      <c r="C226" s="14"/>
      <c r="D226" s="15"/>
      <c r="E226" s="15"/>
      <c r="F226" s="15"/>
      <c r="G226" s="15"/>
      <c r="H226" s="15"/>
      <c r="I226" s="15"/>
      <c r="J226" s="14"/>
    </row>
    <row r="227" spans="1:10" ht="17.399999999999999" hidden="1">
      <c r="A227" s="14"/>
      <c r="B227" s="14"/>
      <c r="C227" s="14"/>
      <c r="D227" s="15"/>
      <c r="E227" s="15"/>
      <c r="F227" s="15"/>
      <c r="G227" s="15"/>
      <c r="H227" s="15"/>
      <c r="I227" s="15"/>
      <c r="J227" s="14"/>
    </row>
    <row r="228" spans="1:10" ht="17.399999999999999" hidden="1">
      <c r="A228" s="14"/>
      <c r="B228" s="14"/>
      <c r="C228" s="14"/>
      <c r="D228" s="15"/>
      <c r="E228" s="15"/>
      <c r="F228" s="15"/>
      <c r="G228" s="15"/>
      <c r="H228" s="15"/>
      <c r="I228" s="15"/>
      <c r="J228" s="14"/>
    </row>
    <row r="229" spans="1:10" ht="17.399999999999999" hidden="1">
      <c r="A229" s="14"/>
      <c r="B229" s="14"/>
      <c r="C229" s="14"/>
      <c r="D229" s="15"/>
      <c r="E229" s="15"/>
      <c r="F229" s="15"/>
      <c r="G229" s="15"/>
      <c r="H229" s="15"/>
      <c r="I229" s="15"/>
      <c r="J229" s="14"/>
    </row>
    <row r="230" spans="1:10" ht="17.399999999999999" hidden="1">
      <c r="A230" s="14"/>
      <c r="B230" s="14"/>
      <c r="C230" s="14"/>
      <c r="D230" s="15"/>
      <c r="E230" s="15"/>
      <c r="F230" s="15"/>
      <c r="G230" s="15"/>
      <c r="H230" s="15"/>
      <c r="I230" s="15"/>
      <c r="J230" s="14"/>
    </row>
    <row r="231" spans="1:10" ht="17.399999999999999" hidden="1">
      <c r="A231" s="14"/>
      <c r="B231" s="14"/>
      <c r="C231" s="14"/>
      <c r="D231" s="15"/>
      <c r="E231" s="15"/>
      <c r="F231" s="15"/>
      <c r="G231" s="15"/>
      <c r="H231" s="15"/>
      <c r="I231" s="15"/>
      <c r="J231" s="14"/>
    </row>
    <row r="232" spans="1:10" ht="17.399999999999999" hidden="1">
      <c r="A232" s="14"/>
      <c r="B232" s="14"/>
      <c r="C232" s="14"/>
      <c r="D232" s="15"/>
      <c r="E232" s="15"/>
      <c r="F232" s="15"/>
      <c r="G232" s="15"/>
      <c r="H232" s="15"/>
      <c r="I232" s="15"/>
      <c r="J232" s="14"/>
    </row>
    <row r="233" spans="1:10" ht="17.399999999999999" hidden="1">
      <c r="A233" s="14"/>
      <c r="B233" s="14"/>
      <c r="C233" s="14"/>
      <c r="D233" s="15"/>
      <c r="E233" s="15"/>
      <c r="F233" s="15"/>
      <c r="G233" s="15"/>
      <c r="H233" s="15"/>
      <c r="I233" s="15"/>
      <c r="J233" s="14"/>
    </row>
    <row r="234" spans="1:10" ht="17.399999999999999" hidden="1">
      <c r="A234" s="14"/>
      <c r="B234" s="14"/>
      <c r="C234" s="14"/>
      <c r="D234" s="15"/>
      <c r="E234" s="15"/>
      <c r="F234" s="15"/>
      <c r="G234" s="15"/>
      <c r="H234" s="15"/>
      <c r="I234" s="15"/>
      <c r="J234" s="14"/>
    </row>
    <row r="235" spans="1:10" ht="17.399999999999999" hidden="1">
      <c r="A235" s="14"/>
      <c r="B235" s="14"/>
      <c r="C235" s="14"/>
      <c r="D235" s="15"/>
      <c r="E235" s="15"/>
      <c r="F235" s="15"/>
      <c r="G235" s="15"/>
      <c r="H235" s="15"/>
      <c r="I235" s="15"/>
      <c r="J235" s="14"/>
    </row>
    <row r="236" spans="1:10" ht="17.399999999999999" hidden="1">
      <c r="A236" s="14"/>
      <c r="B236" s="14"/>
      <c r="C236" s="14"/>
      <c r="D236" s="15"/>
      <c r="E236" s="15"/>
      <c r="F236" s="15"/>
      <c r="G236" s="15"/>
      <c r="H236" s="15"/>
      <c r="I236" s="15"/>
      <c r="J236" s="14"/>
    </row>
    <row r="237" spans="1:10" ht="17.399999999999999" hidden="1">
      <c r="A237" s="14"/>
      <c r="B237" s="14"/>
      <c r="C237" s="14"/>
      <c r="D237" s="15"/>
      <c r="E237" s="15"/>
      <c r="F237" s="15"/>
      <c r="G237" s="15"/>
      <c r="H237" s="15"/>
      <c r="I237" s="15"/>
      <c r="J237" s="14"/>
    </row>
    <row r="238" spans="1:10" ht="17.399999999999999" hidden="1">
      <c r="A238" s="14"/>
      <c r="B238" s="14"/>
      <c r="C238" s="14"/>
      <c r="D238" s="15"/>
      <c r="E238" s="15"/>
      <c r="F238" s="15"/>
      <c r="G238" s="15"/>
      <c r="H238" s="15"/>
      <c r="I238" s="15"/>
      <c r="J238" s="14"/>
    </row>
    <row r="239" spans="1:10" ht="17.399999999999999" hidden="1">
      <c r="A239" s="14"/>
      <c r="B239" s="14"/>
      <c r="C239" s="14"/>
      <c r="D239" s="15"/>
      <c r="E239" s="15"/>
      <c r="F239" s="15"/>
      <c r="G239" s="15"/>
      <c r="H239" s="15"/>
      <c r="I239" s="15"/>
      <c r="J239" s="14"/>
    </row>
    <row r="240" spans="1:10" ht="17.399999999999999" hidden="1">
      <c r="A240" s="14"/>
      <c r="B240" s="14"/>
      <c r="C240" s="14"/>
      <c r="D240" s="15"/>
      <c r="E240" s="15"/>
      <c r="F240" s="15"/>
      <c r="G240" s="15"/>
      <c r="H240" s="15"/>
      <c r="I240" s="15"/>
      <c r="J240" s="14"/>
    </row>
    <row r="241" spans="1:10" ht="17.399999999999999" hidden="1">
      <c r="A241" s="14"/>
      <c r="B241" s="14"/>
      <c r="C241" s="14"/>
      <c r="D241" s="15"/>
      <c r="E241" s="15"/>
      <c r="F241" s="15"/>
      <c r="G241" s="15"/>
      <c r="H241" s="15"/>
      <c r="I241" s="15"/>
      <c r="J241" s="14"/>
    </row>
    <row r="242" spans="1:10" ht="17.399999999999999" hidden="1">
      <c r="A242" s="14"/>
      <c r="B242" s="14"/>
      <c r="C242" s="14"/>
      <c r="D242" s="15"/>
      <c r="E242" s="15"/>
      <c r="F242" s="15"/>
      <c r="G242" s="15"/>
      <c r="H242" s="15"/>
      <c r="I242" s="15"/>
      <c r="J242" s="14"/>
    </row>
    <row r="243" spans="1:10" ht="17.399999999999999" hidden="1">
      <c r="A243" s="14"/>
      <c r="B243" s="14"/>
      <c r="C243" s="14"/>
      <c r="D243" s="15"/>
      <c r="E243" s="15"/>
      <c r="F243" s="15"/>
      <c r="G243" s="15"/>
      <c r="H243" s="15"/>
      <c r="I243" s="15"/>
      <c r="J243" s="14"/>
    </row>
    <row r="244" spans="1:10" ht="17.399999999999999" hidden="1">
      <c r="A244" s="14"/>
      <c r="B244" s="14"/>
      <c r="C244" s="14"/>
      <c r="D244" s="15"/>
      <c r="E244" s="15"/>
      <c r="F244" s="15"/>
      <c r="G244" s="15"/>
      <c r="H244" s="15"/>
      <c r="I244" s="15"/>
      <c r="J244" s="14"/>
    </row>
    <row r="245" spans="1:10" ht="17.399999999999999" hidden="1">
      <c r="A245" s="14"/>
      <c r="B245" s="14"/>
      <c r="C245" s="14"/>
      <c r="D245" s="15"/>
      <c r="E245" s="15"/>
      <c r="F245" s="15"/>
      <c r="G245" s="15"/>
      <c r="H245" s="15"/>
      <c r="I245" s="15"/>
      <c r="J245" s="14"/>
    </row>
    <row r="246" spans="1:10" ht="17.399999999999999" hidden="1">
      <c r="A246" s="14"/>
      <c r="B246" s="14"/>
      <c r="C246" s="14"/>
      <c r="D246" s="15"/>
      <c r="E246" s="15"/>
      <c r="F246" s="15"/>
      <c r="G246" s="15"/>
      <c r="H246" s="15"/>
      <c r="I246" s="15"/>
      <c r="J246" s="14"/>
    </row>
    <row r="247" spans="1:10" ht="17.399999999999999" hidden="1">
      <c r="A247" s="14"/>
      <c r="B247" s="14"/>
      <c r="C247" s="14"/>
      <c r="D247" s="15"/>
      <c r="E247" s="15"/>
      <c r="F247" s="15"/>
      <c r="G247" s="15"/>
      <c r="H247" s="15"/>
      <c r="I247" s="15"/>
      <c r="J247" s="14"/>
    </row>
    <row r="248" spans="1:10" ht="17.399999999999999" hidden="1">
      <c r="A248" s="14"/>
      <c r="B248" s="14"/>
      <c r="C248" s="14"/>
      <c r="D248" s="15"/>
      <c r="E248" s="15"/>
      <c r="F248" s="15"/>
      <c r="G248" s="15"/>
      <c r="H248" s="15"/>
      <c r="I248" s="15"/>
      <c r="J248" s="14"/>
    </row>
    <row r="249" spans="1:10" ht="17.399999999999999" hidden="1">
      <c r="A249" s="14"/>
      <c r="B249" s="14"/>
      <c r="C249" s="14"/>
      <c r="D249" s="15"/>
      <c r="E249" s="15"/>
      <c r="F249" s="15"/>
      <c r="G249" s="15"/>
      <c r="H249" s="15"/>
      <c r="I249" s="15"/>
      <c r="J249" s="14"/>
    </row>
    <row r="250" spans="1:10" ht="17.399999999999999" hidden="1">
      <c r="A250" s="14"/>
      <c r="B250" s="14"/>
      <c r="C250" s="14"/>
      <c r="D250" s="15"/>
      <c r="E250" s="15"/>
      <c r="F250" s="15"/>
      <c r="G250" s="15"/>
      <c r="H250" s="15"/>
      <c r="I250" s="15"/>
      <c r="J250" s="14"/>
    </row>
    <row r="251" spans="1:10" ht="17.399999999999999" hidden="1">
      <c r="A251" s="14"/>
      <c r="B251" s="14"/>
      <c r="C251" s="14"/>
      <c r="D251" s="15"/>
      <c r="E251" s="15"/>
      <c r="F251" s="15"/>
      <c r="G251" s="15"/>
      <c r="H251" s="15"/>
      <c r="I251" s="15"/>
      <c r="J251" s="14"/>
    </row>
    <row r="252" spans="1:10" ht="17.399999999999999" hidden="1">
      <c r="A252" s="14"/>
      <c r="B252" s="14"/>
      <c r="C252" s="14"/>
      <c r="D252" s="15"/>
      <c r="E252" s="15"/>
      <c r="F252" s="15"/>
      <c r="G252" s="15"/>
      <c r="H252" s="15"/>
      <c r="I252" s="15"/>
      <c r="J252" s="14"/>
    </row>
    <row r="253" spans="1:10" ht="17.399999999999999" hidden="1">
      <c r="A253" s="14"/>
      <c r="B253" s="14"/>
      <c r="C253" s="14"/>
      <c r="D253" s="15"/>
      <c r="E253" s="15"/>
      <c r="F253" s="15"/>
      <c r="G253" s="15"/>
      <c r="H253" s="15"/>
      <c r="I253" s="15"/>
      <c r="J253" s="14"/>
    </row>
    <row r="254" spans="1:10" ht="17.399999999999999" hidden="1">
      <c r="A254" s="14"/>
      <c r="B254" s="14"/>
      <c r="C254" s="14"/>
      <c r="D254" s="15"/>
      <c r="E254" s="15"/>
      <c r="F254" s="15"/>
      <c r="G254" s="15"/>
      <c r="H254" s="15"/>
      <c r="I254" s="15"/>
      <c r="J254" s="14"/>
    </row>
    <row r="255" spans="1:10" ht="17.399999999999999" hidden="1">
      <c r="A255" s="14"/>
      <c r="B255" s="14"/>
      <c r="C255" s="14"/>
      <c r="D255" s="15"/>
      <c r="E255" s="15"/>
      <c r="F255" s="15"/>
      <c r="G255" s="15"/>
      <c r="H255" s="15"/>
      <c r="I255" s="15"/>
      <c r="J255" s="14"/>
    </row>
    <row r="256" spans="1:10" ht="17.399999999999999" hidden="1">
      <c r="A256" s="14"/>
      <c r="B256" s="14"/>
      <c r="C256" s="14"/>
      <c r="D256" s="15"/>
      <c r="E256" s="15"/>
      <c r="F256" s="15"/>
      <c r="G256" s="15"/>
      <c r="H256" s="15"/>
      <c r="I256" s="15"/>
      <c r="J256" s="14"/>
    </row>
    <row r="257" spans="1:10" ht="17.399999999999999" hidden="1">
      <c r="A257" s="14"/>
      <c r="B257" s="14"/>
      <c r="C257" s="14"/>
      <c r="D257" s="15"/>
      <c r="E257" s="15"/>
      <c r="F257" s="15"/>
      <c r="G257" s="15"/>
      <c r="H257" s="15"/>
      <c r="I257" s="15"/>
      <c r="J257" s="14"/>
    </row>
    <row r="258" spans="1:10" ht="17.399999999999999" hidden="1">
      <c r="A258" s="14"/>
      <c r="B258" s="14"/>
      <c r="C258" s="14"/>
      <c r="D258" s="15"/>
      <c r="E258" s="15"/>
      <c r="F258" s="15"/>
      <c r="G258" s="15"/>
      <c r="H258" s="15"/>
      <c r="I258" s="15"/>
      <c r="J258" s="14"/>
    </row>
    <row r="259" spans="1:10" ht="17.399999999999999" hidden="1">
      <c r="A259" s="14"/>
      <c r="B259" s="14"/>
      <c r="C259" s="14"/>
      <c r="D259" s="15"/>
      <c r="E259" s="15"/>
      <c r="F259" s="15"/>
      <c r="G259" s="15"/>
      <c r="H259" s="15"/>
      <c r="I259" s="15"/>
      <c r="J259" s="14"/>
    </row>
    <row r="260" spans="1:10" ht="17.399999999999999" hidden="1">
      <c r="A260" s="14"/>
      <c r="B260" s="14"/>
      <c r="C260" s="14"/>
      <c r="D260" s="15"/>
      <c r="E260" s="15"/>
      <c r="F260" s="15"/>
      <c r="G260" s="15"/>
      <c r="H260" s="15"/>
      <c r="I260" s="15"/>
      <c r="J260" s="14"/>
    </row>
    <row r="261" spans="1:10" ht="17.399999999999999" hidden="1">
      <c r="A261" s="14"/>
      <c r="B261" s="14"/>
      <c r="C261" s="14"/>
      <c r="D261" s="15"/>
      <c r="E261" s="15"/>
      <c r="F261" s="15"/>
      <c r="G261" s="15"/>
      <c r="H261" s="15"/>
      <c r="I261" s="15"/>
      <c r="J261" s="14"/>
    </row>
    <row r="262" spans="1:10" ht="17.399999999999999" hidden="1">
      <c r="A262" s="14"/>
      <c r="B262" s="14"/>
      <c r="C262" s="14"/>
      <c r="D262" s="15"/>
      <c r="E262" s="15"/>
      <c r="F262" s="15"/>
      <c r="G262" s="15"/>
      <c r="H262" s="15"/>
      <c r="I262" s="15"/>
      <c r="J262" s="14"/>
    </row>
    <row r="263" spans="1:10" ht="17.399999999999999" hidden="1">
      <c r="A263" s="14"/>
      <c r="B263" s="14"/>
      <c r="C263" s="14"/>
      <c r="D263" s="15"/>
      <c r="E263" s="15"/>
      <c r="F263" s="15"/>
      <c r="G263" s="15"/>
      <c r="H263" s="15"/>
      <c r="I263" s="15"/>
      <c r="J263" s="14"/>
    </row>
    <row r="264" spans="1:10" ht="17.399999999999999" hidden="1">
      <c r="A264" s="14"/>
      <c r="B264" s="14"/>
      <c r="C264" s="14"/>
      <c r="D264" s="15"/>
      <c r="E264" s="15"/>
      <c r="F264" s="15"/>
      <c r="G264" s="15"/>
      <c r="H264" s="15"/>
      <c r="I264" s="15"/>
      <c r="J264" s="14"/>
    </row>
    <row r="265" spans="1:10" ht="17.399999999999999" hidden="1">
      <c r="A265" s="14"/>
      <c r="B265" s="14"/>
      <c r="C265" s="14"/>
      <c r="D265" s="15"/>
      <c r="E265" s="15"/>
      <c r="F265" s="15"/>
      <c r="G265" s="15"/>
      <c r="H265" s="15"/>
      <c r="I265" s="15"/>
      <c r="J265" s="14"/>
    </row>
    <row r="266" spans="1:10" ht="17.399999999999999" hidden="1">
      <c r="A266" s="14"/>
      <c r="B266" s="14"/>
      <c r="C266" s="14"/>
      <c r="D266" s="15"/>
      <c r="E266" s="15"/>
      <c r="F266" s="15"/>
      <c r="G266" s="15"/>
      <c r="H266" s="15"/>
      <c r="I266" s="15"/>
      <c r="J266" s="14"/>
    </row>
    <row r="267" spans="1:10" ht="17.399999999999999" hidden="1">
      <c r="A267" s="14"/>
      <c r="B267" s="14"/>
      <c r="C267" s="14"/>
      <c r="D267" s="15"/>
      <c r="E267" s="15"/>
      <c r="F267" s="15"/>
      <c r="G267" s="15"/>
      <c r="H267" s="15"/>
      <c r="I267" s="15"/>
      <c r="J267" s="14"/>
    </row>
    <row r="268" spans="1:10" ht="17.399999999999999" hidden="1">
      <c r="A268" s="14"/>
      <c r="B268" s="14"/>
      <c r="C268" s="14"/>
      <c r="D268" s="15"/>
      <c r="E268" s="15"/>
      <c r="F268" s="15"/>
      <c r="G268" s="15"/>
      <c r="H268" s="15"/>
      <c r="I268" s="15"/>
      <c r="J268" s="14"/>
    </row>
    <row r="269" spans="1:10" ht="17.399999999999999" hidden="1">
      <c r="A269" s="14"/>
      <c r="B269" s="14"/>
      <c r="C269" s="14"/>
      <c r="D269" s="15"/>
      <c r="E269" s="15"/>
      <c r="F269" s="15"/>
      <c r="G269" s="15"/>
      <c r="H269" s="15"/>
      <c r="I269" s="15"/>
      <c r="J269" s="14"/>
    </row>
    <row r="270" spans="1:10" ht="17.399999999999999" hidden="1">
      <c r="A270" s="14"/>
      <c r="B270" s="14"/>
      <c r="C270" s="14"/>
      <c r="D270" s="15"/>
      <c r="E270" s="15"/>
      <c r="F270" s="15"/>
      <c r="G270" s="15"/>
      <c r="H270" s="15"/>
      <c r="I270" s="15"/>
      <c r="J270" s="14"/>
    </row>
    <row r="271" spans="1:10" ht="17.399999999999999" hidden="1">
      <c r="A271" s="14"/>
      <c r="B271" s="14"/>
      <c r="C271" s="14"/>
      <c r="D271" s="15"/>
      <c r="E271" s="15"/>
      <c r="F271" s="15"/>
      <c r="G271" s="15"/>
      <c r="H271" s="15"/>
      <c r="I271" s="15"/>
      <c r="J271" s="14"/>
    </row>
    <row r="272" spans="1:10" ht="17.399999999999999" hidden="1">
      <c r="A272" s="14"/>
      <c r="B272" s="14"/>
      <c r="C272" s="14"/>
      <c r="D272" s="15"/>
      <c r="E272" s="15"/>
      <c r="F272" s="15"/>
      <c r="G272" s="15"/>
      <c r="H272" s="15"/>
      <c r="I272" s="15"/>
      <c r="J272" s="14"/>
    </row>
    <row r="273" spans="1:10" ht="17.399999999999999" hidden="1">
      <c r="A273" s="14"/>
      <c r="B273" s="14"/>
      <c r="C273" s="14"/>
      <c r="D273" s="15"/>
      <c r="E273" s="15"/>
      <c r="F273" s="15"/>
      <c r="G273" s="15"/>
      <c r="H273" s="15"/>
      <c r="I273" s="15"/>
      <c r="J273" s="14"/>
    </row>
    <row r="274" spans="1:10" ht="17.399999999999999" hidden="1">
      <c r="A274" s="14"/>
      <c r="B274" s="14"/>
      <c r="C274" s="14"/>
      <c r="D274" s="15"/>
      <c r="E274" s="15"/>
      <c r="F274" s="15"/>
      <c r="G274" s="15"/>
      <c r="H274" s="15"/>
      <c r="I274" s="15"/>
      <c r="J274" s="14"/>
    </row>
    <row r="275" spans="1:10" ht="17.399999999999999" hidden="1">
      <c r="A275" s="14"/>
      <c r="B275" s="14"/>
      <c r="C275" s="14"/>
      <c r="D275" s="15"/>
      <c r="E275" s="15"/>
      <c r="F275" s="15"/>
      <c r="G275" s="15"/>
      <c r="H275" s="15"/>
      <c r="I275" s="15"/>
      <c r="J275" s="14"/>
    </row>
    <row r="276" spans="1:10" ht="17.399999999999999" hidden="1">
      <c r="A276" s="14"/>
      <c r="B276" s="14"/>
      <c r="C276" s="14"/>
      <c r="D276" s="15"/>
      <c r="E276" s="15"/>
      <c r="F276" s="15"/>
      <c r="G276" s="15"/>
      <c r="H276" s="15"/>
      <c r="I276" s="15"/>
      <c r="J276" s="14"/>
    </row>
    <row r="277" spans="1:10" ht="17.399999999999999" hidden="1">
      <c r="A277" s="14"/>
      <c r="B277" s="14"/>
      <c r="C277" s="14"/>
      <c r="D277" s="15"/>
      <c r="E277" s="15"/>
      <c r="F277" s="15"/>
      <c r="G277" s="15"/>
      <c r="H277" s="15"/>
      <c r="I277" s="15"/>
      <c r="J277" s="14"/>
    </row>
    <row r="278" spans="1:10" ht="17.399999999999999" hidden="1">
      <c r="A278" s="14"/>
      <c r="B278" s="14"/>
      <c r="C278" s="14"/>
      <c r="D278" s="15"/>
      <c r="E278" s="15"/>
      <c r="F278" s="15"/>
      <c r="G278" s="15"/>
      <c r="H278" s="15"/>
      <c r="I278" s="15"/>
      <c r="J278" s="14"/>
    </row>
    <row r="279" spans="1:10" ht="17.399999999999999" hidden="1">
      <c r="A279" s="14"/>
      <c r="B279" s="14"/>
      <c r="C279" s="14"/>
      <c r="D279" s="15"/>
      <c r="E279" s="15"/>
      <c r="F279" s="15"/>
      <c r="G279" s="15"/>
      <c r="H279" s="15"/>
      <c r="I279" s="15"/>
      <c r="J279" s="14"/>
    </row>
    <row r="280" spans="1:10" ht="17.399999999999999" hidden="1">
      <c r="A280" s="14"/>
      <c r="B280" s="14"/>
      <c r="C280" s="14"/>
      <c r="D280" s="15"/>
      <c r="E280" s="15"/>
      <c r="F280" s="15"/>
      <c r="G280" s="15"/>
      <c r="H280" s="15"/>
      <c r="I280" s="15"/>
      <c r="J280" s="14"/>
    </row>
    <row r="281" spans="1:10" ht="17.399999999999999" hidden="1">
      <c r="A281" s="14"/>
      <c r="B281" s="14"/>
      <c r="C281" s="14"/>
      <c r="D281" s="15"/>
      <c r="E281" s="15"/>
      <c r="F281" s="15"/>
      <c r="G281" s="15"/>
      <c r="H281" s="15"/>
      <c r="I281" s="15"/>
      <c r="J281" s="14"/>
    </row>
    <row r="282" spans="1:10" ht="17.399999999999999" hidden="1">
      <c r="A282" s="14"/>
      <c r="B282" s="14"/>
      <c r="C282" s="14"/>
      <c r="D282" s="15"/>
      <c r="E282" s="15"/>
      <c r="F282" s="15"/>
      <c r="G282" s="15"/>
      <c r="H282" s="15"/>
      <c r="I282" s="15"/>
      <c r="J282" s="14"/>
    </row>
    <row r="283" spans="1:10" ht="17.399999999999999" hidden="1">
      <c r="A283" s="14"/>
      <c r="B283" s="14"/>
      <c r="C283" s="14"/>
      <c r="D283" s="15"/>
      <c r="E283" s="15"/>
      <c r="F283" s="15"/>
      <c r="G283" s="15"/>
      <c r="H283" s="15"/>
      <c r="I283" s="15"/>
      <c r="J283" s="14"/>
    </row>
    <row r="284" spans="1:10" ht="17.399999999999999" hidden="1">
      <c r="A284" s="14"/>
      <c r="B284" s="14"/>
      <c r="C284" s="14"/>
      <c r="D284" s="15"/>
      <c r="E284" s="15"/>
      <c r="F284" s="15"/>
      <c r="G284" s="15"/>
      <c r="H284" s="15"/>
      <c r="I284" s="15"/>
      <c r="J284" s="14"/>
    </row>
    <row r="285" spans="1:10" ht="17.399999999999999" hidden="1">
      <c r="A285" s="14"/>
      <c r="B285" s="14"/>
      <c r="C285" s="14"/>
      <c r="D285" s="15"/>
      <c r="E285" s="15"/>
      <c r="F285" s="15"/>
      <c r="G285" s="15"/>
      <c r="H285" s="15"/>
      <c r="I285" s="15"/>
      <c r="J285" s="14"/>
    </row>
    <row r="286" spans="1:10" ht="17.399999999999999" hidden="1">
      <c r="A286" s="14"/>
      <c r="B286" s="14"/>
      <c r="C286" s="14"/>
      <c r="D286" s="15"/>
      <c r="E286" s="15"/>
      <c r="F286" s="15"/>
      <c r="G286" s="15"/>
      <c r="H286" s="15"/>
      <c r="I286" s="15"/>
      <c r="J286" s="14"/>
    </row>
    <row r="287" spans="1:10" ht="17.399999999999999" hidden="1">
      <c r="A287" s="14"/>
      <c r="B287" s="14"/>
      <c r="C287" s="14"/>
      <c r="D287" s="15"/>
      <c r="E287" s="15"/>
      <c r="F287" s="15"/>
      <c r="G287" s="15"/>
      <c r="H287" s="15"/>
      <c r="I287" s="15"/>
      <c r="J287" s="14"/>
    </row>
    <row r="288" spans="1:10" ht="17.399999999999999" hidden="1">
      <c r="A288" s="14"/>
      <c r="B288" s="14"/>
      <c r="C288" s="14"/>
      <c r="D288" s="15"/>
      <c r="E288" s="15"/>
      <c r="F288" s="15"/>
      <c r="G288" s="15"/>
      <c r="H288" s="15"/>
      <c r="I288" s="15"/>
      <c r="J288" s="14"/>
    </row>
    <row r="289" spans="1:10" ht="17.399999999999999" hidden="1">
      <c r="A289" s="14"/>
      <c r="B289" s="14"/>
      <c r="C289" s="14"/>
      <c r="D289" s="15"/>
      <c r="E289" s="15"/>
      <c r="F289" s="15"/>
      <c r="G289" s="15"/>
      <c r="H289" s="15"/>
      <c r="I289" s="15"/>
      <c r="J289" s="14"/>
    </row>
    <row r="290" spans="1:10" ht="17.399999999999999" hidden="1">
      <c r="A290" s="14"/>
      <c r="B290" s="14"/>
      <c r="C290" s="14"/>
      <c r="D290" s="15"/>
      <c r="E290" s="15"/>
      <c r="F290" s="15"/>
      <c r="G290" s="15"/>
      <c r="H290" s="15"/>
      <c r="I290" s="15"/>
      <c r="J290" s="14"/>
    </row>
    <row r="291" spans="1:10" ht="17.399999999999999" hidden="1">
      <c r="A291" s="14"/>
      <c r="B291" s="14"/>
      <c r="C291" s="14"/>
      <c r="D291" s="15"/>
      <c r="E291" s="15"/>
      <c r="F291" s="15"/>
      <c r="G291" s="15"/>
      <c r="H291" s="15"/>
      <c r="I291" s="15"/>
      <c r="J291" s="14"/>
    </row>
    <row r="292" spans="1:10" ht="17.399999999999999" hidden="1">
      <c r="A292" s="14"/>
      <c r="B292" s="14"/>
      <c r="C292" s="14"/>
      <c r="D292" s="15"/>
      <c r="E292" s="15"/>
      <c r="F292" s="15"/>
      <c r="G292" s="15"/>
      <c r="H292" s="15"/>
      <c r="I292" s="15"/>
      <c r="J292" s="14"/>
    </row>
    <row r="293" spans="1:10" ht="17.399999999999999" hidden="1">
      <c r="A293" s="14"/>
      <c r="B293" s="14"/>
      <c r="C293" s="14"/>
      <c r="D293" s="15"/>
      <c r="E293" s="15"/>
      <c r="F293" s="15"/>
      <c r="G293" s="15"/>
      <c r="H293" s="15"/>
      <c r="I293" s="15"/>
      <c r="J293" s="14"/>
    </row>
    <row r="294" spans="1:10" ht="17.399999999999999" hidden="1">
      <c r="A294" s="14"/>
      <c r="B294" s="14"/>
      <c r="C294" s="14"/>
      <c r="D294" s="15"/>
      <c r="E294" s="15"/>
      <c r="F294" s="15"/>
      <c r="G294" s="15"/>
      <c r="H294" s="15"/>
      <c r="I294" s="15"/>
      <c r="J294" s="14"/>
    </row>
    <row r="295" spans="1:10" ht="17.399999999999999" hidden="1">
      <c r="A295" s="14"/>
      <c r="B295" s="14"/>
      <c r="C295" s="14"/>
      <c r="D295" s="15"/>
      <c r="E295" s="15"/>
      <c r="F295" s="15"/>
      <c r="G295" s="15"/>
      <c r="H295" s="15"/>
      <c r="I295" s="15"/>
      <c r="J295" s="14"/>
    </row>
    <row r="296" spans="1:10" ht="17.399999999999999" hidden="1">
      <c r="A296" s="14"/>
      <c r="B296" s="14"/>
      <c r="C296" s="14"/>
      <c r="D296" s="15"/>
      <c r="E296" s="15"/>
      <c r="F296" s="15"/>
      <c r="G296" s="15"/>
      <c r="H296" s="15"/>
      <c r="I296" s="15"/>
      <c r="J296" s="14"/>
    </row>
    <row r="297" spans="1:10" ht="17.399999999999999" hidden="1">
      <c r="A297" s="14"/>
      <c r="B297" s="14"/>
      <c r="C297" s="14"/>
      <c r="D297" s="15"/>
      <c r="E297" s="15"/>
      <c r="F297" s="15"/>
      <c r="G297" s="15"/>
      <c r="H297" s="15"/>
      <c r="I297" s="15"/>
      <c r="J297" s="14"/>
    </row>
    <row r="298" spans="1:10" ht="17.399999999999999" hidden="1">
      <c r="A298" s="14"/>
      <c r="B298" s="14"/>
      <c r="C298" s="14"/>
      <c r="D298" s="15"/>
      <c r="E298" s="15"/>
      <c r="F298" s="15"/>
      <c r="G298" s="15"/>
      <c r="H298" s="15"/>
      <c r="I298" s="15"/>
      <c r="J298" s="14"/>
    </row>
    <row r="299" spans="1:10" ht="17.399999999999999" hidden="1">
      <c r="A299" s="14"/>
      <c r="B299" s="14"/>
      <c r="C299" s="14"/>
      <c r="D299" s="15"/>
      <c r="E299" s="15"/>
      <c r="F299" s="15"/>
      <c r="G299" s="15"/>
      <c r="H299" s="15"/>
      <c r="I299" s="15"/>
      <c r="J299" s="14"/>
    </row>
    <row r="300" spans="1:10" ht="17.399999999999999" hidden="1">
      <c r="A300" s="14"/>
      <c r="B300" s="14"/>
      <c r="C300" s="14"/>
      <c r="D300" s="15"/>
      <c r="E300" s="15"/>
      <c r="F300" s="15"/>
      <c r="G300" s="15"/>
      <c r="H300" s="15"/>
      <c r="I300" s="15"/>
      <c r="J300" s="14"/>
    </row>
    <row r="301" spans="1:10" ht="17.399999999999999" hidden="1">
      <c r="A301" s="14"/>
      <c r="B301" s="14"/>
      <c r="C301" s="14"/>
      <c r="D301" s="15"/>
      <c r="E301" s="15"/>
      <c r="F301" s="15"/>
      <c r="G301" s="15"/>
      <c r="H301" s="15"/>
      <c r="I301" s="15"/>
      <c r="J301" s="14"/>
    </row>
    <row r="302" spans="1:10" ht="17.399999999999999">
      <c r="A302" s="14"/>
      <c r="B302" s="14"/>
      <c r="C302" s="14"/>
      <c r="D302" s="15"/>
      <c r="E302" s="15"/>
      <c r="F302" s="15"/>
      <c r="G302" s="15"/>
      <c r="H302" s="15"/>
      <c r="I302" s="15"/>
      <c r="J302" s="14"/>
    </row>
    <row r="303" spans="1:10" ht="17.399999999999999">
      <c r="A303" s="1"/>
      <c r="B303" s="1">
        <v>0</v>
      </c>
      <c r="C303" s="1">
        <v>92796</v>
      </c>
      <c r="D303" s="12">
        <v>92796</v>
      </c>
      <c r="E303" s="12">
        <v>63598</v>
      </c>
      <c r="F303" s="12">
        <v>29198</v>
      </c>
      <c r="G303" s="12">
        <v>0</v>
      </c>
      <c r="H303" s="15">
        <v>0</v>
      </c>
      <c r="I303" s="15">
        <v>92796</v>
      </c>
      <c r="J303" s="1">
        <v>0</v>
      </c>
    </row>
    <row r="304" spans="1:10" ht="17.399999999999999">
      <c r="A304" t="s">
        <v>245</v>
      </c>
      <c r="B304" s="204">
        <v>0</v>
      </c>
      <c r="C304" s="204">
        <v>75351</v>
      </c>
      <c r="D304" s="205">
        <v>75351</v>
      </c>
      <c r="E304" s="205">
        <v>49679</v>
      </c>
      <c r="F304" s="205">
        <v>25672</v>
      </c>
      <c r="G304" s="205">
        <v>0</v>
      </c>
      <c r="H304" s="206">
        <v>0</v>
      </c>
      <c r="I304" s="206">
        <v>75351</v>
      </c>
      <c r="J304" s="204">
        <v>0</v>
      </c>
    </row>
    <row r="305" spans="3:7" ht="13.8">
      <c r="E305" s="64"/>
    </row>
    <row r="306" spans="3:7" ht="13.8">
      <c r="G306" s="12"/>
    </row>
    <row r="307" spans="3:7" ht="17.25" customHeight="1">
      <c r="C307" s="1"/>
      <c r="E307" s="12"/>
    </row>
  </sheetData>
  <mergeCells count="15">
    <mergeCell ref="A1:K1"/>
    <mergeCell ref="C6:C8"/>
    <mergeCell ref="D6:D8"/>
    <mergeCell ref="J6:J8"/>
    <mergeCell ref="K6:K8"/>
    <mergeCell ref="A4:K4"/>
    <mergeCell ref="A5:K5"/>
    <mergeCell ref="A3:K3"/>
    <mergeCell ref="A2:K2"/>
    <mergeCell ref="E7:F7"/>
    <mergeCell ref="G7:H7"/>
    <mergeCell ref="E6:I6"/>
    <mergeCell ref="I7:I8"/>
    <mergeCell ref="A6:A8"/>
    <mergeCell ref="B6:B8"/>
  </mergeCells>
  <phoneticPr fontId="12" type="noConversion"/>
  <printOptions horizontalCentered="1" verticalCentered="1"/>
  <pageMargins left="0.51" right="0.44" top="0.28000000000000003" bottom="0.2" header="0.23" footer="0.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J301"/>
  <sheetViews>
    <sheetView zoomScaleSheetLayoutView="100" workbookViewId="0">
      <selection activeCell="I4" sqref="I4"/>
    </sheetView>
  </sheetViews>
  <sheetFormatPr defaultRowHeight="13.2"/>
  <cols>
    <col min="2" max="2" width="57.6640625" customWidth="1"/>
    <col min="3" max="3" width="17.5546875" customWidth="1"/>
    <col min="4" max="4" width="21" customWidth="1"/>
    <col min="5" max="5" width="10" customWidth="1"/>
  </cols>
  <sheetData>
    <row r="1" spans="1:10" ht="54" customHeight="1">
      <c r="A1" s="330" t="s">
        <v>188</v>
      </c>
      <c r="B1" s="331"/>
      <c r="C1" s="331"/>
      <c r="D1" s="332"/>
      <c r="E1" s="1"/>
      <c r="F1" s="1"/>
      <c r="G1" s="1"/>
    </row>
    <row r="2" spans="1:10" ht="15.6">
      <c r="A2" s="333" t="s">
        <v>231</v>
      </c>
      <c r="B2" s="334"/>
      <c r="C2" s="334"/>
      <c r="D2" s="335"/>
      <c r="E2" s="1"/>
      <c r="F2" s="1"/>
      <c r="G2" s="1"/>
    </row>
    <row r="3" spans="1:10" ht="13.8">
      <c r="A3" s="319" t="s">
        <v>38</v>
      </c>
      <c r="B3" s="320"/>
      <c r="C3" s="320"/>
      <c r="D3" s="321"/>
      <c r="E3" s="1"/>
      <c r="F3" s="1"/>
      <c r="G3" s="1"/>
    </row>
    <row r="4" spans="1:10" ht="60" customHeight="1">
      <c r="A4" s="10" t="s">
        <v>2</v>
      </c>
      <c r="B4" s="70" t="s">
        <v>181</v>
      </c>
      <c r="C4" s="70" t="s">
        <v>0</v>
      </c>
      <c r="D4" s="11" t="s">
        <v>82</v>
      </c>
      <c r="E4" s="1"/>
      <c r="F4" s="1"/>
      <c r="G4" s="1" t="s">
        <v>245</v>
      </c>
    </row>
    <row r="5" spans="1:10" ht="20.25" customHeight="1">
      <c r="A5" s="29">
        <v>1</v>
      </c>
      <c r="B5" s="32" t="s">
        <v>88</v>
      </c>
      <c r="C5" s="134">
        <v>102436</v>
      </c>
      <c r="D5" s="3" t="s">
        <v>93</v>
      </c>
      <c r="E5" s="1"/>
      <c r="F5" s="1">
        <v>101373</v>
      </c>
      <c r="G5" s="134">
        <v>122906</v>
      </c>
    </row>
    <row r="6" spans="1:10" ht="30" customHeight="1">
      <c r="A6" s="29">
        <v>2</v>
      </c>
      <c r="B6" s="33" t="s">
        <v>89</v>
      </c>
      <c r="C6" s="134">
        <v>106768</v>
      </c>
      <c r="D6" s="3" t="s">
        <v>93</v>
      </c>
      <c r="E6" s="1"/>
      <c r="F6" s="1">
        <v>114773</v>
      </c>
      <c r="G6" s="134">
        <v>123478</v>
      </c>
    </row>
    <row r="7" spans="1:10" s="13" customFormat="1" ht="30.75" customHeight="1">
      <c r="A7" s="29">
        <v>3</v>
      </c>
      <c r="B7" s="32" t="s">
        <v>135</v>
      </c>
      <c r="C7" s="135">
        <v>93525</v>
      </c>
      <c r="D7" s="3" t="s">
        <v>94</v>
      </c>
      <c r="E7" s="1"/>
      <c r="F7" s="1">
        <v>153929</v>
      </c>
      <c r="G7" s="135">
        <v>102184</v>
      </c>
      <c r="H7"/>
      <c r="I7"/>
      <c r="J7"/>
    </row>
    <row r="8" spans="1:10" ht="22.5" customHeight="1">
      <c r="A8" s="29">
        <v>4</v>
      </c>
      <c r="B8" s="32" t="s">
        <v>90</v>
      </c>
      <c r="C8" s="134">
        <v>119966</v>
      </c>
      <c r="D8" s="3" t="s">
        <v>95</v>
      </c>
      <c r="E8" s="1"/>
      <c r="F8" s="1">
        <v>119421</v>
      </c>
      <c r="G8" s="134">
        <v>128875</v>
      </c>
    </row>
    <row r="9" spans="1:10" ht="35.25" customHeight="1">
      <c r="A9" s="29">
        <v>5</v>
      </c>
      <c r="B9" s="32" t="s">
        <v>91</v>
      </c>
      <c r="C9" s="134">
        <v>230856</v>
      </c>
      <c r="D9" s="3" t="s">
        <v>136</v>
      </c>
      <c r="E9" s="1"/>
      <c r="F9" s="1">
        <v>174062</v>
      </c>
      <c r="G9" s="134">
        <v>199813</v>
      </c>
    </row>
    <row r="10" spans="1:10" ht="26.25" customHeight="1">
      <c r="A10" s="29">
        <v>6</v>
      </c>
      <c r="B10" s="32" t="s">
        <v>92</v>
      </c>
      <c r="C10" s="134">
        <v>164149</v>
      </c>
      <c r="D10" s="3" t="s">
        <v>96</v>
      </c>
      <c r="E10" s="1"/>
      <c r="F10" s="1">
        <v>173645</v>
      </c>
      <c r="G10" s="134">
        <v>177032</v>
      </c>
    </row>
    <row r="11" spans="1:10" ht="29.25" customHeight="1">
      <c r="A11" s="29">
        <v>7</v>
      </c>
      <c r="B11" s="132" t="s">
        <v>192</v>
      </c>
      <c r="C11" s="134">
        <v>186006</v>
      </c>
      <c r="D11" s="3" t="s">
        <v>1</v>
      </c>
      <c r="E11" s="1"/>
      <c r="F11" s="1">
        <v>142433</v>
      </c>
      <c r="G11" s="134">
        <v>169657</v>
      </c>
    </row>
    <row r="12" spans="1:10" ht="24" customHeight="1">
      <c r="A12" s="29">
        <v>8</v>
      </c>
      <c r="B12" s="132" t="s">
        <v>137</v>
      </c>
      <c r="C12" s="134">
        <v>2039978</v>
      </c>
      <c r="D12" s="3" t="s">
        <v>97</v>
      </c>
      <c r="E12" s="1"/>
      <c r="F12" s="1">
        <v>2077951</v>
      </c>
      <c r="G12" s="134">
        <v>2032711</v>
      </c>
    </row>
    <row r="13" spans="1:10" ht="24.75" customHeight="1" thickBot="1">
      <c r="A13" s="4">
        <v>9</v>
      </c>
      <c r="B13" s="133" t="s">
        <v>138</v>
      </c>
      <c r="C13" s="136">
        <v>265</v>
      </c>
      <c r="D13" s="31" t="s">
        <v>139</v>
      </c>
      <c r="E13" s="1"/>
      <c r="F13" s="1">
        <v>1642</v>
      </c>
      <c r="G13" s="136">
        <v>456</v>
      </c>
    </row>
    <row r="14" spans="1:10" ht="13.8">
      <c r="A14" s="1"/>
      <c r="B14" s="1"/>
      <c r="C14" s="1"/>
      <c r="D14" s="1"/>
      <c r="E14" s="1"/>
      <c r="F14" s="1"/>
      <c r="G14" s="1"/>
    </row>
    <row r="15" spans="1:10" ht="13.8">
      <c r="A15" s="1"/>
      <c r="B15" s="1"/>
      <c r="C15" s="1"/>
      <c r="D15" s="1"/>
      <c r="E15" s="1"/>
      <c r="F15" s="1"/>
      <c r="G15" s="1"/>
    </row>
    <row r="16" spans="1:10" ht="13.8">
      <c r="A16" s="1"/>
      <c r="B16" s="1"/>
      <c r="C16" s="1"/>
      <c r="D16" s="1"/>
      <c r="E16" s="1"/>
      <c r="F16" s="1"/>
      <c r="G16" s="1"/>
    </row>
    <row r="17" spans="1:7" ht="13.8">
      <c r="A17" s="1"/>
      <c r="B17" s="1"/>
      <c r="C17" s="1"/>
      <c r="D17" s="1"/>
      <c r="E17" s="1"/>
      <c r="F17" s="1"/>
      <c r="G17" s="1"/>
    </row>
    <row r="18" spans="1:7" ht="13.8">
      <c r="A18" s="1"/>
      <c r="B18" s="1"/>
      <c r="C18" s="1"/>
      <c r="D18" s="1"/>
      <c r="E18" s="1"/>
      <c r="F18" s="1"/>
      <c r="G18" s="1"/>
    </row>
    <row r="19" spans="1:7" ht="13.8">
      <c r="A19" s="1"/>
      <c r="B19" s="1"/>
      <c r="C19" s="1"/>
      <c r="D19" s="1"/>
      <c r="E19" s="1"/>
      <c r="F19" s="1"/>
      <c r="G19" s="1"/>
    </row>
    <row r="20" spans="1:7" ht="13.8">
      <c r="A20" s="1"/>
      <c r="B20" s="1"/>
      <c r="C20" s="1"/>
      <c r="D20" s="1"/>
      <c r="E20" s="1"/>
      <c r="F20" s="1"/>
      <c r="G20" s="1"/>
    </row>
    <row r="21" spans="1:7" ht="13.8">
      <c r="A21" s="1"/>
      <c r="B21" s="1"/>
      <c r="C21" s="1"/>
      <c r="D21" s="1"/>
      <c r="E21" s="1"/>
      <c r="F21" s="1"/>
      <c r="G21" s="1"/>
    </row>
    <row r="22" spans="1:7" ht="13.8">
      <c r="A22" s="1"/>
      <c r="B22" s="1"/>
      <c r="C22" s="1"/>
      <c r="D22" s="1"/>
      <c r="E22" s="1"/>
      <c r="F22" s="1"/>
      <c r="G22" s="1"/>
    </row>
    <row r="23" spans="1:7" ht="13.8">
      <c r="A23" s="1"/>
      <c r="B23" s="1"/>
      <c r="C23" s="1"/>
      <c r="D23" s="1"/>
      <c r="E23" s="1"/>
      <c r="F23" s="1"/>
      <c r="G23" s="1"/>
    </row>
    <row r="24" spans="1:7" ht="13.8">
      <c r="A24" s="1"/>
      <c r="B24" s="1"/>
      <c r="C24" s="1"/>
      <c r="D24" s="1"/>
      <c r="E24" s="1"/>
      <c r="F24" s="1"/>
      <c r="G24" s="1"/>
    </row>
    <row r="25" spans="1:7" ht="13.8">
      <c r="A25" s="1"/>
      <c r="B25" s="1"/>
      <c r="C25" s="1"/>
      <c r="D25" s="1"/>
      <c r="E25" s="1"/>
      <c r="F25" s="1"/>
      <c r="G25" s="1"/>
    </row>
    <row r="26" spans="1:7" ht="13.8">
      <c r="A26" s="1"/>
      <c r="B26" s="1"/>
      <c r="C26" s="1"/>
      <c r="D26" s="1"/>
      <c r="E26" s="1"/>
      <c r="F26" s="1"/>
      <c r="G26" s="1"/>
    </row>
    <row r="27" spans="1:7" ht="13.8">
      <c r="A27" s="1"/>
      <c r="B27" s="1"/>
      <c r="C27" s="1"/>
      <c r="D27" s="1"/>
      <c r="E27" s="1"/>
      <c r="F27" s="1"/>
      <c r="G27" s="1"/>
    </row>
    <row r="28" spans="1:7" ht="13.8">
      <c r="A28" s="1"/>
      <c r="B28" s="1"/>
      <c r="C28" s="1"/>
      <c r="D28" s="1"/>
      <c r="E28" s="1"/>
      <c r="F28" s="1"/>
      <c r="G28" s="1"/>
    </row>
    <row r="29" spans="1:7" ht="13.8">
      <c r="A29" s="1"/>
      <c r="B29" s="1"/>
      <c r="C29" s="1"/>
      <c r="D29" s="1"/>
      <c r="E29" s="1"/>
      <c r="F29" s="1"/>
      <c r="G29" s="1"/>
    </row>
    <row r="30" spans="1:7" ht="13.8">
      <c r="A30" s="1"/>
      <c r="B30" s="1"/>
      <c r="C30" s="1"/>
      <c r="D30" s="1"/>
      <c r="E30" s="1"/>
      <c r="F30" s="1"/>
      <c r="G30" s="1"/>
    </row>
    <row r="31" spans="1:7" ht="13.8">
      <c r="A31" s="1"/>
      <c r="B31" s="1"/>
      <c r="C31" s="1"/>
      <c r="D31" s="1"/>
      <c r="E31" s="1"/>
      <c r="F31" s="1"/>
      <c r="G31" s="1"/>
    </row>
    <row r="32" spans="1:7" ht="13.8">
      <c r="A32" s="1"/>
      <c r="B32" s="1"/>
      <c r="C32" s="1"/>
      <c r="D32" s="1"/>
      <c r="E32" s="1"/>
      <c r="F32" s="1"/>
      <c r="G32" s="1"/>
    </row>
    <row r="33" spans="1:7" ht="13.8">
      <c r="A33" s="1"/>
      <c r="B33" s="1"/>
      <c r="C33" s="1"/>
      <c r="D33" s="1"/>
      <c r="E33" s="1"/>
      <c r="F33" s="1"/>
      <c r="G33" s="1"/>
    </row>
    <row r="34" spans="1:7" ht="13.8">
      <c r="A34" s="1"/>
      <c r="B34" s="1"/>
      <c r="C34" s="1"/>
      <c r="D34" s="1"/>
      <c r="E34" s="1"/>
      <c r="F34" s="1"/>
      <c r="G34" s="1"/>
    </row>
    <row r="35" spans="1:7" ht="13.8">
      <c r="A35" s="1"/>
      <c r="B35" s="1"/>
      <c r="C35" s="1"/>
      <c r="D35" s="1"/>
      <c r="E35" s="1"/>
      <c r="F35" s="1"/>
      <c r="G35" s="1"/>
    </row>
    <row r="36" spans="1:7" ht="13.8">
      <c r="A36" s="1"/>
      <c r="B36" s="1"/>
      <c r="C36" s="1"/>
      <c r="D36" s="1"/>
      <c r="E36" s="1"/>
      <c r="F36" s="1"/>
      <c r="G36" s="1"/>
    </row>
    <row r="37" spans="1:7" ht="13.8">
      <c r="A37" s="1"/>
      <c r="B37" s="1"/>
      <c r="C37" s="1"/>
      <c r="D37" s="1"/>
      <c r="E37" s="1"/>
      <c r="F37" s="1"/>
      <c r="G37" s="1"/>
    </row>
    <row r="38" spans="1:7" ht="13.8">
      <c r="A38" s="1"/>
      <c r="B38" s="1"/>
      <c r="C38" s="1"/>
      <c r="D38" s="1"/>
      <c r="E38" s="1"/>
      <c r="F38" s="1"/>
      <c r="G38" s="1"/>
    </row>
    <row r="39" spans="1:7" ht="13.8">
      <c r="A39" s="1"/>
      <c r="B39" s="1"/>
      <c r="C39" s="1"/>
      <c r="D39" s="1"/>
      <c r="E39" s="1"/>
      <c r="F39" s="1"/>
      <c r="G39" s="1"/>
    </row>
    <row r="40" spans="1:7" ht="13.8">
      <c r="A40" s="1"/>
      <c r="B40" s="1"/>
      <c r="C40" s="1"/>
      <c r="D40" s="1"/>
      <c r="E40" s="1"/>
      <c r="F40" s="1"/>
      <c r="G40" s="1"/>
    </row>
    <row r="41" spans="1:7" ht="13.8">
      <c r="A41" s="1"/>
      <c r="B41" s="1"/>
      <c r="C41" s="1"/>
      <c r="D41" s="1"/>
      <c r="E41" s="1"/>
      <c r="F41" s="1"/>
      <c r="G41" s="1"/>
    </row>
    <row r="42" spans="1:7" ht="13.8">
      <c r="A42" s="1"/>
      <c r="B42" s="1"/>
      <c r="C42" s="1"/>
      <c r="D42" s="1"/>
      <c r="E42" s="1"/>
      <c r="F42" s="1"/>
      <c r="G42" s="1"/>
    </row>
    <row r="43" spans="1:7" ht="13.8">
      <c r="A43" s="1"/>
      <c r="B43" s="1"/>
      <c r="C43" s="1"/>
      <c r="D43" s="1"/>
      <c r="E43" s="1"/>
      <c r="F43" s="1"/>
      <c r="G43" s="1"/>
    </row>
    <row r="44" spans="1:7" ht="13.8">
      <c r="A44" s="1"/>
      <c r="B44" s="1"/>
      <c r="C44" s="1"/>
      <c r="D44" s="1"/>
      <c r="E44" s="1"/>
      <c r="F44" s="1"/>
      <c r="G44" s="1"/>
    </row>
    <row r="45" spans="1:7" ht="13.8">
      <c r="A45" s="1"/>
      <c r="B45" s="1"/>
      <c r="C45" s="1"/>
      <c r="D45" s="1"/>
      <c r="E45" s="1"/>
      <c r="F45" s="1"/>
      <c r="G45" s="1"/>
    </row>
    <row r="46" spans="1:7" ht="13.8">
      <c r="A46" s="1"/>
      <c r="B46" s="1"/>
      <c r="C46" s="1"/>
      <c r="D46" s="1"/>
      <c r="E46" s="1"/>
      <c r="F46" s="1"/>
      <c r="G46" s="1"/>
    </row>
    <row r="47" spans="1:7" ht="13.8">
      <c r="A47" s="1"/>
      <c r="B47" s="1"/>
      <c r="C47" s="1"/>
      <c r="D47" s="1"/>
      <c r="E47" s="1"/>
      <c r="F47" s="1"/>
      <c r="G47" s="1"/>
    </row>
    <row r="48" spans="1:7" ht="13.8">
      <c r="A48" s="1"/>
      <c r="B48" s="1"/>
      <c r="C48" s="1"/>
      <c r="D48" s="1"/>
      <c r="E48" s="1"/>
      <c r="F48" s="1"/>
      <c r="G48" s="1"/>
    </row>
    <row r="49" spans="1:7" ht="13.8">
      <c r="A49" s="1"/>
      <c r="B49" s="1"/>
      <c r="C49" s="1"/>
      <c r="D49" s="1"/>
      <c r="E49" s="1"/>
      <c r="F49" s="1"/>
      <c r="G49" s="1"/>
    </row>
    <row r="50" spans="1:7" ht="13.8">
      <c r="A50" s="1"/>
      <c r="B50" s="1"/>
      <c r="C50" s="1"/>
      <c r="D50" s="1"/>
      <c r="E50" s="1"/>
      <c r="F50" s="1"/>
      <c r="G50" s="1"/>
    </row>
    <row r="51" spans="1:7" ht="13.8">
      <c r="A51" s="1"/>
      <c r="B51" s="1"/>
      <c r="C51" s="1"/>
      <c r="D51" s="1"/>
      <c r="E51" s="1"/>
      <c r="F51" s="1"/>
      <c r="G51" s="1"/>
    </row>
    <row r="52" spans="1:7" ht="13.8">
      <c r="A52" s="1"/>
      <c r="B52" s="1"/>
      <c r="C52" s="1"/>
      <c r="D52" s="1"/>
      <c r="E52" s="1"/>
      <c r="F52" s="1"/>
      <c r="G52" s="1"/>
    </row>
    <row r="53" spans="1:7" ht="13.8">
      <c r="A53" s="1"/>
      <c r="B53" s="1"/>
      <c r="C53" s="1"/>
      <c r="D53" s="1"/>
      <c r="E53" s="1"/>
      <c r="F53" s="1"/>
      <c r="G53" s="1"/>
    </row>
    <row r="54" spans="1:7" ht="13.8">
      <c r="A54" s="1"/>
      <c r="B54" s="1"/>
      <c r="C54" s="1"/>
      <c r="D54" s="1"/>
      <c r="E54" s="1"/>
      <c r="F54" s="1"/>
      <c r="G54" s="1"/>
    </row>
    <row r="55" spans="1:7" ht="13.8">
      <c r="A55" s="1"/>
      <c r="B55" s="1"/>
      <c r="C55" s="1"/>
      <c r="D55" s="1"/>
      <c r="E55" s="1"/>
      <c r="F55" s="1"/>
      <c r="G55" s="1"/>
    </row>
    <row r="56" spans="1:7" ht="13.8">
      <c r="A56" s="1"/>
      <c r="B56" s="1"/>
      <c r="C56" s="1"/>
      <c r="D56" s="1"/>
      <c r="E56" s="1"/>
      <c r="F56" s="1"/>
      <c r="G56" s="1"/>
    </row>
    <row r="57" spans="1:7" ht="13.8">
      <c r="A57" s="1"/>
      <c r="B57" s="1"/>
      <c r="C57" s="1"/>
      <c r="D57" s="1"/>
      <c r="E57" s="1"/>
      <c r="F57" s="1"/>
      <c r="G57" s="1"/>
    </row>
    <row r="58" spans="1:7" ht="13.8">
      <c r="A58" s="1"/>
      <c r="B58" s="1"/>
      <c r="C58" s="1"/>
      <c r="D58" s="1"/>
      <c r="E58" s="1"/>
      <c r="F58" s="1"/>
      <c r="G58" s="1"/>
    </row>
    <row r="59" spans="1:7" ht="13.8">
      <c r="A59" s="1"/>
      <c r="B59" s="1"/>
      <c r="C59" s="1"/>
      <c r="D59" s="1"/>
      <c r="E59" s="1"/>
      <c r="F59" s="1"/>
      <c r="G59" s="1"/>
    </row>
    <row r="60" spans="1:7" ht="13.8">
      <c r="A60" s="1"/>
      <c r="B60" s="1"/>
      <c r="C60" s="1"/>
      <c r="D60" s="1"/>
      <c r="E60" s="1"/>
      <c r="F60" s="1"/>
      <c r="G60" s="1"/>
    </row>
    <row r="61" spans="1:7" ht="13.8">
      <c r="A61" s="1"/>
      <c r="B61" s="1"/>
      <c r="C61" s="1"/>
      <c r="D61" s="1"/>
      <c r="E61" s="1"/>
      <c r="F61" s="1"/>
      <c r="G61" s="1"/>
    </row>
    <row r="62" spans="1:7" ht="13.8">
      <c r="A62" s="1"/>
      <c r="B62" s="1"/>
      <c r="C62" s="1"/>
      <c r="D62" s="1"/>
      <c r="E62" s="1"/>
      <c r="F62" s="1"/>
      <c r="G62" s="1"/>
    </row>
    <row r="63" spans="1:7" ht="13.8">
      <c r="A63" s="1"/>
      <c r="B63" s="1"/>
      <c r="C63" s="1"/>
      <c r="D63" s="1"/>
      <c r="E63" s="1"/>
      <c r="F63" s="1"/>
      <c r="G63" s="1"/>
    </row>
    <row r="64" spans="1:7" ht="13.8">
      <c r="A64" s="1"/>
      <c r="B64" s="1"/>
      <c r="C64" s="1"/>
      <c r="D64" s="1"/>
      <c r="E64" s="1"/>
      <c r="F64" s="1"/>
      <c r="G64" s="1"/>
    </row>
    <row r="65" spans="1:7" ht="13.8">
      <c r="A65" s="1"/>
      <c r="B65" s="1"/>
      <c r="C65" s="1"/>
      <c r="D65" s="1"/>
      <c r="E65" s="1"/>
      <c r="F65" s="1"/>
      <c r="G65" s="1"/>
    </row>
    <row r="66" spans="1:7" ht="13.8">
      <c r="A66" s="1"/>
      <c r="B66" s="1"/>
      <c r="C66" s="1"/>
      <c r="D66" s="1"/>
      <c r="E66" s="1"/>
      <c r="F66" s="1"/>
      <c r="G66" s="1"/>
    </row>
    <row r="67" spans="1:7" ht="13.8">
      <c r="A67" s="1"/>
      <c r="B67" s="1"/>
      <c r="C67" s="1"/>
      <c r="D67" s="1"/>
      <c r="E67" s="1"/>
      <c r="F67" s="1"/>
      <c r="G67" s="1"/>
    </row>
    <row r="68" spans="1:7" ht="13.8">
      <c r="A68" s="1"/>
      <c r="B68" s="1"/>
      <c r="C68" s="1"/>
      <c r="D68" s="1"/>
      <c r="E68" s="1"/>
      <c r="F68" s="1"/>
      <c r="G68" s="1"/>
    </row>
    <row r="69" spans="1:7" ht="13.8">
      <c r="A69" s="1"/>
      <c r="B69" s="1"/>
      <c r="C69" s="1"/>
      <c r="D69" s="1"/>
      <c r="E69" s="1"/>
      <c r="F69" s="1"/>
      <c r="G69" s="1"/>
    </row>
    <row r="70" spans="1:7" ht="13.8">
      <c r="A70" s="1"/>
      <c r="B70" s="1"/>
      <c r="C70" s="1"/>
      <c r="D70" s="1"/>
      <c r="E70" s="1"/>
      <c r="F70" s="1"/>
      <c r="G70" s="1"/>
    </row>
    <row r="71" spans="1:7" ht="13.8">
      <c r="A71" s="1"/>
      <c r="B71" s="1"/>
      <c r="C71" s="1"/>
      <c r="D71" s="1"/>
      <c r="E71" s="1"/>
      <c r="F71" s="1"/>
      <c r="G71" s="1"/>
    </row>
    <row r="72" spans="1:7" ht="13.8">
      <c r="A72" s="1"/>
      <c r="B72" s="1"/>
      <c r="C72" s="1"/>
      <c r="D72" s="1"/>
      <c r="E72" s="1"/>
      <c r="F72" s="1"/>
      <c r="G72" s="1"/>
    </row>
    <row r="73" spans="1:7" ht="13.8">
      <c r="A73" s="1"/>
      <c r="B73" s="1"/>
      <c r="C73" s="1"/>
      <c r="D73" s="1"/>
      <c r="E73" s="1"/>
      <c r="F73" s="1"/>
      <c r="G73" s="1"/>
    </row>
    <row r="74" spans="1:7" ht="13.8">
      <c r="A74" s="1"/>
      <c r="B74" s="1"/>
      <c r="C74" s="1"/>
      <c r="D74" s="1"/>
      <c r="E74" s="1"/>
      <c r="F74" s="1"/>
      <c r="G74" s="1"/>
    </row>
    <row r="75" spans="1:7" ht="13.8">
      <c r="A75" s="1"/>
      <c r="B75" s="1"/>
      <c r="C75" s="1"/>
      <c r="D75" s="1"/>
      <c r="E75" s="1"/>
      <c r="F75" s="1"/>
      <c r="G75" s="1"/>
    </row>
    <row r="76" spans="1:7" ht="13.8">
      <c r="A76" s="1"/>
      <c r="B76" s="1"/>
      <c r="C76" s="1"/>
      <c r="D76" s="1"/>
      <c r="E76" s="1"/>
      <c r="F76" s="1"/>
      <c r="G76" s="1"/>
    </row>
    <row r="77" spans="1:7" ht="13.8">
      <c r="A77" s="1"/>
      <c r="B77" s="1"/>
      <c r="C77" s="1"/>
      <c r="D77" s="1"/>
      <c r="E77" s="1"/>
      <c r="F77" s="1"/>
      <c r="G77" s="1"/>
    </row>
    <row r="78" spans="1:7" ht="13.8">
      <c r="A78" s="1"/>
      <c r="B78" s="1"/>
      <c r="C78" s="1"/>
      <c r="D78" s="1"/>
      <c r="E78" s="1"/>
      <c r="F78" s="1"/>
      <c r="G78" s="1"/>
    </row>
    <row r="79" spans="1:7" ht="13.8">
      <c r="A79" s="1"/>
      <c r="B79" s="1"/>
      <c r="C79" s="1"/>
      <c r="D79" s="1"/>
      <c r="E79" s="1"/>
      <c r="F79" s="1"/>
      <c r="G79" s="1"/>
    </row>
    <row r="80" spans="1:7" ht="13.8">
      <c r="A80" s="1"/>
      <c r="B80" s="1"/>
      <c r="C80" s="1"/>
      <c r="D80" s="1"/>
      <c r="E80" s="1"/>
      <c r="F80" s="1"/>
      <c r="G80" s="1"/>
    </row>
    <row r="81" spans="1:7" ht="13.8">
      <c r="A81" s="1"/>
      <c r="B81" s="1"/>
      <c r="C81" s="1"/>
      <c r="D81" s="1"/>
      <c r="E81" s="1"/>
      <c r="F81" s="1"/>
      <c r="G81" s="1"/>
    </row>
    <row r="82" spans="1:7" ht="13.8">
      <c r="A82" s="1"/>
      <c r="B82" s="1"/>
      <c r="C82" s="1"/>
      <c r="D82" s="1"/>
      <c r="E82" s="1"/>
      <c r="F82" s="1"/>
      <c r="G82" s="1"/>
    </row>
    <row r="83" spans="1:7" ht="13.8">
      <c r="A83" s="1"/>
      <c r="B83" s="1"/>
      <c r="C83" s="1"/>
      <c r="D83" s="1"/>
      <c r="E83" s="1"/>
      <c r="F83" s="1"/>
      <c r="G83" s="1"/>
    </row>
    <row r="84" spans="1:7" ht="13.8">
      <c r="A84" s="1"/>
      <c r="B84" s="1"/>
      <c r="C84" s="1"/>
      <c r="D84" s="1"/>
      <c r="E84" s="1"/>
      <c r="F84" s="1"/>
      <c r="G84" s="1"/>
    </row>
    <row r="85" spans="1:7" ht="13.8">
      <c r="A85" s="1"/>
      <c r="B85" s="1"/>
      <c r="C85" s="1"/>
      <c r="D85" s="1"/>
      <c r="E85" s="1"/>
      <c r="F85" s="1"/>
      <c r="G85" s="1"/>
    </row>
    <row r="86" spans="1:7" ht="13.8">
      <c r="A86" s="1"/>
      <c r="B86" s="1"/>
      <c r="C86" s="1"/>
      <c r="D86" s="1"/>
      <c r="E86" s="1"/>
      <c r="F86" s="1"/>
      <c r="G86" s="1"/>
    </row>
    <row r="87" spans="1:7" ht="13.8">
      <c r="A87" s="1"/>
      <c r="B87" s="1"/>
      <c r="C87" s="1"/>
      <c r="D87" s="1"/>
      <c r="E87" s="1"/>
      <c r="F87" s="1"/>
      <c r="G87" s="1"/>
    </row>
    <row r="88" spans="1:7" ht="13.8">
      <c r="A88" s="1"/>
      <c r="B88" s="1"/>
      <c r="C88" s="1"/>
      <c r="D88" s="1"/>
      <c r="E88" s="1"/>
      <c r="F88" s="1"/>
      <c r="G88" s="1"/>
    </row>
    <row r="89" spans="1:7" ht="13.8">
      <c r="A89" s="1"/>
      <c r="B89" s="1"/>
      <c r="C89" s="1"/>
      <c r="D89" s="1"/>
      <c r="E89" s="1"/>
      <c r="F89" s="1"/>
      <c r="G89" s="1"/>
    </row>
    <row r="90" spans="1:7" ht="13.8">
      <c r="A90" s="1"/>
      <c r="B90" s="1"/>
      <c r="C90" s="1"/>
      <c r="D90" s="1"/>
      <c r="E90" s="1"/>
      <c r="F90" s="1"/>
      <c r="G90" s="1"/>
    </row>
    <row r="91" spans="1:7" ht="13.8">
      <c r="A91" s="1"/>
      <c r="B91" s="1"/>
      <c r="C91" s="1"/>
      <c r="D91" s="1"/>
      <c r="E91" s="1"/>
      <c r="F91" s="1"/>
      <c r="G91" s="1"/>
    </row>
    <row r="92" spans="1:7" ht="13.8">
      <c r="A92" s="1"/>
      <c r="B92" s="1"/>
      <c r="C92" s="1"/>
      <c r="D92" s="1"/>
      <c r="E92" s="1"/>
      <c r="F92" s="1"/>
      <c r="G92" s="1"/>
    </row>
    <row r="93" spans="1:7" ht="13.8">
      <c r="A93" s="1"/>
      <c r="B93" s="1"/>
      <c r="C93" s="1"/>
      <c r="D93" s="1"/>
      <c r="E93" s="1"/>
      <c r="F93" s="1"/>
      <c r="G93" s="1"/>
    </row>
    <row r="94" spans="1:7" ht="13.8">
      <c r="A94" s="1"/>
      <c r="B94" s="1"/>
      <c r="C94" s="1"/>
      <c r="D94" s="1"/>
      <c r="E94" s="1"/>
      <c r="F94" s="1"/>
      <c r="G94" s="1"/>
    </row>
    <row r="95" spans="1:7" ht="13.8">
      <c r="A95" s="1"/>
      <c r="B95" s="1"/>
      <c r="C95" s="1"/>
      <c r="D95" s="1"/>
      <c r="E95" s="1"/>
      <c r="F95" s="1"/>
      <c r="G95" s="1"/>
    </row>
    <row r="96" spans="1:7" ht="13.8">
      <c r="A96" s="1"/>
      <c r="B96" s="1"/>
      <c r="C96" s="1"/>
      <c r="D96" s="1"/>
      <c r="E96" s="1"/>
      <c r="F96" s="1"/>
      <c r="G96" s="1"/>
    </row>
    <row r="97" spans="1:7" ht="13.8">
      <c r="A97" s="1"/>
      <c r="B97" s="1"/>
      <c r="C97" s="1"/>
      <c r="D97" s="1"/>
      <c r="E97" s="1"/>
      <c r="F97" s="1"/>
      <c r="G97" s="1"/>
    </row>
    <row r="98" spans="1:7" ht="13.8">
      <c r="A98" s="1"/>
      <c r="B98" s="1"/>
      <c r="C98" s="1"/>
      <c r="D98" s="1"/>
      <c r="E98" s="1"/>
      <c r="F98" s="1"/>
      <c r="G98" s="1"/>
    </row>
    <row r="99" spans="1:7" ht="13.8">
      <c r="A99" s="1"/>
      <c r="B99" s="1"/>
      <c r="C99" s="1"/>
      <c r="D99" s="1"/>
      <c r="E99" s="1"/>
      <c r="F99" s="1"/>
      <c r="G99" s="1"/>
    </row>
    <row r="100" spans="1:7" ht="13.8">
      <c r="A100" s="1"/>
      <c r="B100" s="1"/>
      <c r="C100" s="1"/>
      <c r="D100" s="1"/>
      <c r="E100" s="1"/>
      <c r="F100" s="1"/>
      <c r="G100" s="1"/>
    </row>
    <row r="101" spans="1:7" ht="13.8">
      <c r="A101" s="1"/>
      <c r="B101" s="1"/>
      <c r="C101" s="1"/>
      <c r="D101" s="1"/>
      <c r="E101" s="1"/>
      <c r="F101" s="1"/>
      <c r="G101" s="1"/>
    </row>
    <row r="102" spans="1:7" ht="13.8">
      <c r="A102" s="1"/>
      <c r="B102" s="1"/>
      <c r="C102" s="1"/>
      <c r="D102" s="1"/>
      <c r="E102" s="1"/>
      <c r="F102" s="1"/>
      <c r="G102" s="1"/>
    </row>
    <row r="103" spans="1:7" ht="13.8">
      <c r="A103" s="1"/>
      <c r="B103" s="1"/>
      <c r="C103" s="1"/>
      <c r="D103" s="1"/>
      <c r="E103" s="1"/>
      <c r="F103" s="1"/>
      <c r="G103" s="1"/>
    </row>
    <row r="104" spans="1:7" ht="13.8">
      <c r="A104" s="1"/>
      <c r="B104" s="1"/>
      <c r="C104" s="1"/>
      <c r="D104" s="1"/>
      <c r="E104" s="1"/>
      <c r="F104" s="1"/>
      <c r="G104" s="1"/>
    </row>
    <row r="105" spans="1:7" ht="13.8">
      <c r="A105" s="1"/>
      <c r="B105" s="1"/>
      <c r="C105" s="1"/>
      <c r="D105" s="1"/>
      <c r="E105" s="1"/>
      <c r="F105" s="1"/>
      <c r="G105" s="1"/>
    </row>
    <row r="106" spans="1:7" ht="13.8">
      <c r="A106" s="1"/>
      <c r="B106" s="1"/>
      <c r="C106" s="1"/>
      <c r="D106" s="1"/>
      <c r="E106" s="1"/>
      <c r="F106" s="1"/>
      <c r="G106" s="1"/>
    </row>
    <row r="107" spans="1:7" ht="13.8">
      <c r="A107" s="1"/>
      <c r="B107" s="1"/>
      <c r="C107" s="1"/>
      <c r="D107" s="1"/>
      <c r="E107" s="1"/>
      <c r="F107" s="1"/>
      <c r="G107" s="1"/>
    </row>
    <row r="108" spans="1:7" ht="13.8">
      <c r="A108" s="1"/>
      <c r="B108" s="1"/>
      <c r="C108" s="1"/>
      <c r="D108" s="1"/>
      <c r="E108" s="1"/>
      <c r="F108" s="1"/>
      <c r="G108" s="1"/>
    </row>
    <row r="109" spans="1:7" ht="13.8">
      <c r="A109" s="1"/>
      <c r="B109" s="1"/>
      <c r="C109" s="1"/>
      <c r="D109" s="1"/>
      <c r="E109" s="1"/>
      <c r="F109" s="1"/>
      <c r="G109" s="1"/>
    </row>
    <row r="110" spans="1:7" ht="13.8">
      <c r="A110" s="1"/>
      <c r="B110" s="1"/>
      <c r="C110" s="1"/>
      <c r="D110" s="1"/>
      <c r="E110" s="1"/>
      <c r="F110" s="1"/>
      <c r="G110" s="1"/>
    </row>
    <row r="111" spans="1:7" ht="13.8">
      <c r="A111" s="1"/>
      <c r="B111" s="1"/>
      <c r="C111" s="1"/>
      <c r="D111" s="1"/>
      <c r="E111" s="1"/>
      <c r="F111" s="1"/>
      <c r="G111" s="1"/>
    </row>
    <row r="112" spans="1:7" ht="13.8">
      <c r="A112" s="1"/>
      <c r="B112" s="1"/>
      <c r="C112" s="1"/>
      <c r="D112" s="1"/>
      <c r="E112" s="1"/>
      <c r="F112" s="1"/>
      <c r="G112" s="1"/>
    </row>
    <row r="113" spans="1:7" ht="13.8">
      <c r="A113" s="1"/>
      <c r="B113" s="1"/>
      <c r="C113" s="1"/>
      <c r="D113" s="1"/>
      <c r="E113" s="1"/>
      <c r="F113" s="1"/>
      <c r="G113" s="1"/>
    </row>
    <row r="114" spans="1:7" ht="13.8">
      <c r="A114" s="1"/>
      <c r="B114" s="1"/>
      <c r="C114" s="1"/>
      <c r="D114" s="1"/>
      <c r="E114" s="1"/>
      <c r="F114" s="1"/>
      <c r="G114" s="1"/>
    </row>
    <row r="115" spans="1:7" ht="13.8">
      <c r="A115" s="1"/>
      <c r="B115" s="1"/>
      <c r="C115" s="1"/>
      <c r="D115" s="1"/>
      <c r="E115" s="1"/>
      <c r="F115" s="1"/>
      <c r="G115" s="1"/>
    </row>
    <row r="116" spans="1:7" ht="13.8">
      <c r="A116" s="1"/>
      <c r="B116" s="1"/>
      <c r="C116" s="1"/>
      <c r="D116" s="1"/>
      <c r="E116" s="1"/>
      <c r="F116" s="1"/>
      <c r="G116" s="1"/>
    </row>
    <row r="117" spans="1:7" ht="13.8">
      <c r="A117" s="1"/>
      <c r="B117" s="1"/>
      <c r="C117" s="1"/>
      <c r="D117" s="1"/>
      <c r="E117" s="1"/>
      <c r="F117" s="1"/>
      <c r="G117" s="1"/>
    </row>
    <row r="118" spans="1:7" ht="13.8">
      <c r="A118" s="1"/>
      <c r="B118" s="1"/>
      <c r="C118" s="1"/>
      <c r="D118" s="1"/>
      <c r="E118" s="1"/>
      <c r="F118" s="1"/>
      <c r="G118" s="1"/>
    </row>
    <row r="119" spans="1:7" ht="13.8">
      <c r="A119" s="1"/>
      <c r="B119" s="1"/>
      <c r="C119" s="1"/>
      <c r="D119" s="1"/>
      <c r="E119" s="1"/>
      <c r="F119" s="1"/>
      <c r="G119" s="1"/>
    </row>
    <row r="120" spans="1:7" ht="13.8">
      <c r="A120" s="1"/>
      <c r="B120" s="1"/>
      <c r="C120" s="1"/>
      <c r="D120" s="1"/>
      <c r="E120" s="1"/>
      <c r="F120" s="1"/>
      <c r="G120" s="1"/>
    </row>
    <row r="121" spans="1:7" ht="13.8">
      <c r="A121" s="1"/>
      <c r="B121" s="1"/>
      <c r="C121" s="1"/>
      <c r="D121" s="1"/>
      <c r="E121" s="1"/>
      <c r="F121" s="1"/>
      <c r="G121" s="1"/>
    </row>
    <row r="122" spans="1:7" ht="13.8">
      <c r="A122" s="1"/>
      <c r="B122" s="1"/>
      <c r="C122" s="1"/>
      <c r="D122" s="1"/>
      <c r="E122" s="1"/>
      <c r="F122" s="1"/>
      <c r="G122" s="1"/>
    </row>
    <row r="123" spans="1:7" ht="13.8">
      <c r="A123" s="1"/>
      <c r="B123" s="1"/>
      <c r="C123" s="1"/>
      <c r="D123" s="1"/>
      <c r="E123" s="1"/>
      <c r="F123" s="1"/>
      <c r="G123" s="1"/>
    </row>
    <row r="124" spans="1:7" ht="13.8">
      <c r="A124" s="1"/>
      <c r="B124" s="1"/>
      <c r="C124" s="1"/>
      <c r="D124" s="1"/>
      <c r="E124" s="1"/>
      <c r="F124" s="1"/>
      <c r="G124" s="1"/>
    </row>
    <row r="125" spans="1:7" ht="13.8">
      <c r="A125" s="1"/>
      <c r="B125" s="1"/>
      <c r="C125" s="1"/>
      <c r="D125" s="1"/>
      <c r="E125" s="1"/>
      <c r="F125" s="1"/>
      <c r="G125" s="1"/>
    </row>
    <row r="126" spans="1:7" ht="13.8">
      <c r="A126" s="1"/>
      <c r="B126" s="1"/>
      <c r="C126" s="1"/>
      <c r="D126" s="1"/>
      <c r="E126" s="1"/>
      <c r="F126" s="1"/>
      <c r="G126" s="1"/>
    </row>
    <row r="127" spans="1:7" ht="13.8">
      <c r="A127" s="1"/>
      <c r="B127" s="1"/>
      <c r="C127" s="1"/>
      <c r="D127" s="1"/>
      <c r="E127" s="1"/>
      <c r="F127" s="1"/>
      <c r="G127" s="1"/>
    </row>
    <row r="128" spans="1:7" ht="13.8">
      <c r="A128" s="1"/>
      <c r="B128" s="1"/>
      <c r="C128" s="1"/>
      <c r="D128" s="1"/>
      <c r="E128" s="1"/>
      <c r="F128" s="1"/>
      <c r="G128" s="1"/>
    </row>
    <row r="129" spans="1:7" ht="13.8">
      <c r="A129" s="1"/>
      <c r="B129" s="1"/>
      <c r="C129" s="1"/>
      <c r="D129" s="1"/>
      <c r="E129" s="1"/>
      <c r="F129" s="1"/>
      <c r="G129" s="1"/>
    </row>
    <row r="130" spans="1:7" ht="13.8">
      <c r="A130" s="1"/>
      <c r="B130" s="1"/>
      <c r="C130" s="1"/>
      <c r="D130" s="1"/>
      <c r="E130" s="1"/>
      <c r="F130" s="1"/>
      <c r="G130" s="1"/>
    </row>
    <row r="131" spans="1:7" ht="13.8">
      <c r="A131" s="1"/>
      <c r="B131" s="1"/>
      <c r="C131" s="1"/>
      <c r="D131" s="1"/>
      <c r="E131" s="1"/>
      <c r="F131" s="1"/>
      <c r="G131" s="1"/>
    </row>
    <row r="132" spans="1:7" ht="13.8">
      <c r="A132" s="1"/>
      <c r="B132" s="1"/>
      <c r="C132" s="1"/>
      <c r="D132" s="1"/>
      <c r="E132" s="1"/>
      <c r="F132" s="1"/>
      <c r="G132" s="1"/>
    </row>
    <row r="133" spans="1:7" ht="13.8">
      <c r="A133" s="1"/>
      <c r="B133" s="1"/>
      <c r="C133" s="1"/>
      <c r="D133" s="1"/>
      <c r="E133" s="1"/>
      <c r="F133" s="1"/>
      <c r="G133" s="1"/>
    </row>
    <row r="134" spans="1:7" ht="13.8">
      <c r="A134" s="1"/>
      <c r="B134" s="1"/>
      <c r="C134" s="1"/>
      <c r="D134" s="1"/>
      <c r="E134" s="1"/>
      <c r="F134" s="1"/>
      <c r="G134" s="1"/>
    </row>
    <row r="135" spans="1:7" ht="13.8">
      <c r="A135" s="1"/>
      <c r="B135" s="1"/>
      <c r="C135" s="1"/>
      <c r="D135" s="1"/>
      <c r="E135" s="1"/>
      <c r="F135" s="1"/>
      <c r="G135" s="1"/>
    </row>
    <row r="136" spans="1:7" ht="13.8">
      <c r="A136" s="1"/>
      <c r="B136" s="1"/>
      <c r="C136" s="1"/>
      <c r="D136" s="1"/>
      <c r="E136" s="1"/>
      <c r="F136" s="1"/>
      <c r="G136" s="1"/>
    </row>
    <row r="137" spans="1:7" ht="13.8">
      <c r="A137" s="1"/>
      <c r="B137" s="1"/>
      <c r="C137" s="1"/>
      <c r="D137" s="1"/>
      <c r="E137" s="1"/>
      <c r="F137" s="1"/>
      <c r="G137" s="1"/>
    </row>
    <row r="138" spans="1:7" ht="13.8">
      <c r="A138" s="1"/>
      <c r="B138" s="1"/>
      <c r="C138" s="1"/>
      <c r="D138" s="1"/>
      <c r="E138" s="1"/>
      <c r="F138" s="1"/>
      <c r="G138" s="1"/>
    </row>
    <row r="139" spans="1:7" ht="13.8">
      <c r="A139" s="1"/>
      <c r="B139" s="1"/>
      <c r="C139" s="1"/>
      <c r="D139" s="1"/>
      <c r="E139" s="1"/>
      <c r="F139" s="1"/>
      <c r="G139" s="1"/>
    </row>
    <row r="140" spans="1:7" ht="13.8">
      <c r="A140" s="1"/>
      <c r="B140" s="1"/>
      <c r="C140" s="1"/>
      <c r="D140" s="1"/>
      <c r="E140" s="1"/>
      <c r="F140" s="1"/>
      <c r="G140" s="1"/>
    </row>
    <row r="141" spans="1:7" ht="13.8">
      <c r="A141" s="1"/>
      <c r="B141" s="1"/>
      <c r="C141" s="1"/>
      <c r="D141" s="1"/>
      <c r="E141" s="1"/>
      <c r="F141" s="1"/>
      <c r="G141" s="1"/>
    </row>
    <row r="142" spans="1:7" ht="13.8">
      <c r="A142" s="1"/>
      <c r="B142" s="1"/>
      <c r="C142" s="1"/>
      <c r="D142" s="1"/>
      <c r="E142" s="1"/>
      <c r="F142" s="1"/>
      <c r="G142" s="1"/>
    </row>
    <row r="143" spans="1:7" ht="13.8">
      <c r="A143" s="1"/>
      <c r="B143" s="1"/>
      <c r="C143" s="1"/>
      <c r="D143" s="1"/>
      <c r="E143" s="1"/>
      <c r="F143" s="1"/>
      <c r="G143" s="1"/>
    </row>
    <row r="144" spans="1:7" ht="13.8">
      <c r="A144" s="1"/>
      <c r="B144" s="1"/>
      <c r="C144" s="1"/>
      <c r="D144" s="1"/>
      <c r="E144" s="1"/>
      <c r="F144" s="1"/>
      <c r="G144" s="1"/>
    </row>
    <row r="145" spans="1:7" ht="13.8">
      <c r="A145" s="1"/>
      <c r="B145" s="1"/>
      <c r="C145" s="1"/>
      <c r="D145" s="1"/>
      <c r="E145" s="1"/>
      <c r="F145" s="1"/>
      <c r="G145" s="1"/>
    </row>
    <row r="146" spans="1:7" ht="13.8">
      <c r="A146" s="1"/>
      <c r="B146" s="1"/>
      <c r="C146" s="1"/>
      <c r="D146" s="1"/>
      <c r="E146" s="1"/>
      <c r="F146" s="1"/>
      <c r="G146" s="1"/>
    </row>
    <row r="147" spans="1:7" ht="13.8">
      <c r="A147" s="1"/>
      <c r="B147" s="1"/>
      <c r="C147" s="1"/>
      <c r="D147" s="1"/>
      <c r="E147" s="1"/>
      <c r="F147" s="1"/>
      <c r="G147" s="1"/>
    </row>
    <row r="148" spans="1:7" ht="13.8">
      <c r="A148" s="1"/>
      <c r="B148" s="1"/>
      <c r="C148" s="1"/>
      <c r="D148" s="1"/>
      <c r="E148" s="1"/>
      <c r="F148" s="1"/>
      <c r="G148" s="1"/>
    </row>
    <row r="149" spans="1:7" ht="13.8">
      <c r="A149" s="1"/>
      <c r="B149" s="1"/>
      <c r="C149" s="1"/>
      <c r="D149" s="1"/>
      <c r="E149" s="1"/>
      <c r="F149" s="1"/>
      <c r="G149" s="1"/>
    </row>
    <row r="150" spans="1:7" ht="13.8">
      <c r="A150" s="1"/>
      <c r="B150" s="1"/>
      <c r="C150" s="1"/>
      <c r="D150" s="1"/>
      <c r="E150" s="1"/>
      <c r="F150" s="1"/>
      <c r="G150" s="1"/>
    </row>
    <row r="151" spans="1:7" ht="13.8">
      <c r="A151" s="1"/>
      <c r="B151" s="1"/>
      <c r="C151" s="1"/>
      <c r="D151" s="1"/>
      <c r="E151" s="1"/>
      <c r="F151" s="1"/>
      <c r="G151" s="1"/>
    </row>
    <row r="152" spans="1:7" ht="13.8">
      <c r="A152" s="1"/>
      <c r="B152" s="1"/>
      <c r="C152" s="1"/>
      <c r="D152" s="1"/>
      <c r="E152" s="1"/>
      <c r="F152" s="1"/>
      <c r="G152" s="1"/>
    </row>
    <row r="153" spans="1:7" ht="13.8">
      <c r="A153" s="1"/>
      <c r="B153" s="1"/>
      <c r="C153" s="1"/>
      <c r="D153" s="1"/>
      <c r="E153" s="1"/>
      <c r="F153" s="1"/>
      <c r="G153" s="1"/>
    </row>
    <row r="154" spans="1:7" ht="13.8">
      <c r="A154" s="1"/>
      <c r="B154" s="1"/>
      <c r="C154" s="1"/>
      <c r="D154" s="1"/>
      <c r="E154" s="1"/>
      <c r="F154" s="1"/>
      <c r="G154" s="1"/>
    </row>
    <row r="155" spans="1:7" ht="13.8">
      <c r="A155" s="1"/>
      <c r="B155" s="1"/>
      <c r="C155" s="1"/>
      <c r="D155" s="1"/>
      <c r="E155" s="1"/>
      <c r="F155" s="1"/>
      <c r="G155" s="1"/>
    </row>
    <row r="156" spans="1:7" ht="13.8">
      <c r="A156" s="1"/>
      <c r="B156" s="1"/>
      <c r="C156" s="1"/>
      <c r="D156" s="1"/>
      <c r="E156" s="1"/>
      <c r="F156" s="1"/>
      <c r="G156" s="1"/>
    </row>
    <row r="157" spans="1:7" ht="13.8">
      <c r="A157" s="1"/>
      <c r="B157" s="1"/>
      <c r="C157" s="1"/>
      <c r="D157" s="1"/>
      <c r="E157" s="1"/>
      <c r="F157" s="1"/>
      <c r="G157" s="1"/>
    </row>
    <row r="158" spans="1:7" ht="13.8">
      <c r="A158" s="1"/>
      <c r="B158" s="1"/>
      <c r="C158" s="1"/>
      <c r="D158" s="1"/>
      <c r="E158" s="1"/>
      <c r="F158" s="1"/>
      <c r="G158" s="1"/>
    </row>
    <row r="159" spans="1:7" ht="13.8">
      <c r="A159" s="1"/>
      <c r="B159" s="1"/>
      <c r="C159" s="1"/>
      <c r="D159" s="1"/>
      <c r="E159" s="1"/>
      <c r="F159" s="1"/>
      <c r="G159" s="1"/>
    </row>
    <row r="160" spans="1:7" ht="13.8">
      <c r="A160" s="1"/>
      <c r="B160" s="1"/>
      <c r="C160" s="1"/>
      <c r="D160" s="1"/>
      <c r="E160" s="1"/>
      <c r="F160" s="1"/>
      <c r="G160" s="1"/>
    </row>
    <row r="161" spans="1:7" ht="13.8">
      <c r="A161" s="1"/>
      <c r="B161" s="1"/>
      <c r="C161" s="1"/>
      <c r="D161" s="1"/>
      <c r="E161" s="1"/>
      <c r="F161" s="1"/>
      <c r="G161" s="1"/>
    </row>
    <row r="162" spans="1:7" ht="13.8">
      <c r="A162" s="1"/>
      <c r="B162" s="1"/>
      <c r="C162" s="1"/>
      <c r="D162" s="1"/>
      <c r="E162" s="1"/>
      <c r="F162" s="1"/>
      <c r="G162" s="1"/>
    </row>
    <row r="163" spans="1:7" ht="13.8">
      <c r="A163" s="1"/>
      <c r="B163" s="1"/>
      <c r="C163" s="1"/>
      <c r="D163" s="1"/>
      <c r="E163" s="1"/>
      <c r="F163" s="1"/>
      <c r="G163" s="1"/>
    </row>
    <row r="164" spans="1:7" ht="13.8">
      <c r="A164" s="1"/>
      <c r="B164" s="1"/>
      <c r="C164" s="1"/>
      <c r="D164" s="1"/>
      <c r="E164" s="1"/>
      <c r="F164" s="1"/>
      <c r="G164" s="1"/>
    </row>
    <row r="165" spans="1:7" ht="13.8">
      <c r="A165" s="1"/>
      <c r="B165" s="1"/>
      <c r="C165" s="1"/>
      <c r="D165" s="1"/>
      <c r="E165" s="1"/>
      <c r="F165" s="1"/>
      <c r="G165" s="1"/>
    </row>
    <row r="166" spans="1:7" ht="13.8">
      <c r="A166" s="1"/>
      <c r="B166" s="1"/>
      <c r="C166" s="1"/>
      <c r="D166" s="1"/>
      <c r="E166" s="1"/>
      <c r="F166" s="1"/>
      <c r="G166" s="1"/>
    </row>
    <row r="167" spans="1:7" ht="13.8">
      <c r="A167" s="1"/>
      <c r="B167" s="1"/>
      <c r="C167" s="1"/>
      <c r="D167" s="1"/>
      <c r="E167" s="1"/>
      <c r="F167" s="1"/>
      <c r="G167" s="1"/>
    </row>
    <row r="168" spans="1:7" ht="13.8">
      <c r="A168" s="1"/>
      <c r="B168" s="1"/>
      <c r="C168" s="1"/>
      <c r="D168" s="1"/>
      <c r="E168" s="1"/>
      <c r="F168" s="1"/>
      <c r="G168" s="1"/>
    </row>
    <row r="169" spans="1:7" ht="13.8">
      <c r="A169" s="1"/>
      <c r="B169" s="1"/>
      <c r="C169" s="1"/>
      <c r="D169" s="1"/>
      <c r="E169" s="1"/>
      <c r="F169" s="1"/>
      <c r="G169" s="1"/>
    </row>
    <row r="170" spans="1:7" ht="13.8">
      <c r="A170" s="1"/>
      <c r="B170" s="1"/>
      <c r="C170" s="1"/>
      <c r="D170" s="1"/>
      <c r="E170" s="1"/>
      <c r="F170" s="1"/>
      <c r="G170" s="1"/>
    </row>
    <row r="171" spans="1:7" ht="13.8">
      <c r="A171" s="1"/>
      <c r="B171" s="1"/>
      <c r="C171" s="1"/>
      <c r="D171" s="1"/>
      <c r="E171" s="1"/>
      <c r="F171" s="1"/>
      <c r="G171" s="1"/>
    </row>
    <row r="172" spans="1:7" ht="13.8">
      <c r="A172" s="1"/>
      <c r="B172" s="1"/>
      <c r="C172" s="1"/>
      <c r="D172" s="1"/>
      <c r="E172" s="1"/>
      <c r="F172" s="1"/>
      <c r="G172" s="1"/>
    </row>
    <row r="173" spans="1:7" ht="13.8">
      <c r="A173" s="1"/>
      <c r="B173" s="1"/>
      <c r="C173" s="1"/>
      <c r="D173" s="1"/>
      <c r="E173" s="1"/>
      <c r="F173" s="1"/>
      <c r="G173" s="1"/>
    </row>
    <row r="174" spans="1:7" ht="13.8">
      <c r="A174" s="1"/>
      <c r="B174" s="1"/>
      <c r="C174" s="1"/>
      <c r="D174" s="1"/>
      <c r="E174" s="1"/>
      <c r="F174" s="1"/>
      <c r="G174" s="1"/>
    </row>
    <row r="175" spans="1:7" ht="13.8">
      <c r="A175" s="1"/>
      <c r="B175" s="1"/>
      <c r="C175" s="1"/>
      <c r="D175" s="1"/>
      <c r="E175" s="1"/>
      <c r="F175" s="1"/>
      <c r="G175" s="1"/>
    </row>
    <row r="176" spans="1:7" ht="13.8">
      <c r="A176" s="1"/>
      <c r="B176" s="1"/>
      <c r="C176" s="1"/>
      <c r="D176" s="1"/>
      <c r="E176" s="1"/>
      <c r="F176" s="1"/>
      <c r="G176" s="1"/>
    </row>
    <row r="177" spans="1:7" ht="13.8">
      <c r="A177" s="1"/>
      <c r="B177" s="1"/>
      <c r="C177" s="1"/>
      <c r="D177" s="1"/>
      <c r="E177" s="1"/>
      <c r="F177" s="1"/>
      <c r="G177" s="1"/>
    </row>
    <row r="178" spans="1:7" ht="13.8">
      <c r="A178" s="1"/>
      <c r="B178" s="1"/>
      <c r="C178" s="1"/>
      <c r="D178" s="1"/>
      <c r="E178" s="1"/>
      <c r="F178" s="1"/>
      <c r="G178" s="1"/>
    </row>
    <row r="179" spans="1:7" ht="13.8">
      <c r="A179" s="1"/>
      <c r="B179" s="1"/>
      <c r="C179" s="1"/>
      <c r="D179" s="1"/>
      <c r="E179" s="1"/>
      <c r="F179" s="1"/>
      <c r="G179" s="1"/>
    </row>
    <row r="180" spans="1:7" ht="13.8">
      <c r="A180" s="1"/>
      <c r="B180" s="1"/>
      <c r="C180" s="1"/>
      <c r="D180" s="1"/>
      <c r="E180" s="1"/>
      <c r="F180" s="1"/>
      <c r="G180" s="1"/>
    </row>
    <row r="181" spans="1:7" ht="13.8">
      <c r="A181" s="1"/>
      <c r="B181" s="1"/>
      <c r="C181" s="1"/>
      <c r="D181" s="1"/>
      <c r="E181" s="1"/>
      <c r="F181" s="1"/>
      <c r="G181" s="1"/>
    </row>
    <row r="182" spans="1:7" ht="13.8">
      <c r="A182" s="1"/>
      <c r="B182" s="1"/>
      <c r="C182" s="1"/>
      <c r="D182" s="1"/>
      <c r="E182" s="1"/>
      <c r="F182" s="1"/>
      <c r="G182" s="1"/>
    </row>
    <row r="183" spans="1:7" ht="13.8">
      <c r="A183" s="1"/>
      <c r="B183" s="1"/>
      <c r="C183" s="1"/>
      <c r="D183" s="1"/>
      <c r="E183" s="1"/>
      <c r="F183" s="1"/>
      <c r="G183" s="1"/>
    </row>
    <row r="184" spans="1:7" ht="13.8">
      <c r="A184" s="1"/>
      <c r="B184" s="1"/>
      <c r="C184" s="1"/>
      <c r="D184" s="1"/>
      <c r="E184" s="1"/>
      <c r="F184" s="1"/>
      <c r="G184" s="1"/>
    </row>
    <row r="185" spans="1:7" ht="13.8">
      <c r="A185" s="1"/>
      <c r="B185" s="1"/>
      <c r="C185" s="1"/>
      <c r="D185" s="1"/>
      <c r="E185" s="1"/>
      <c r="F185" s="1"/>
      <c r="G185" s="1"/>
    </row>
    <row r="186" spans="1:7" ht="13.8">
      <c r="A186" s="1"/>
      <c r="B186" s="1"/>
      <c r="C186" s="1"/>
      <c r="D186" s="1"/>
      <c r="E186" s="1"/>
      <c r="F186" s="1"/>
      <c r="G186" s="1"/>
    </row>
    <row r="187" spans="1:7" ht="13.8">
      <c r="A187" s="1"/>
      <c r="B187" s="1"/>
      <c r="C187" s="1"/>
      <c r="D187" s="1"/>
      <c r="E187" s="1"/>
      <c r="F187" s="1"/>
      <c r="G187" s="1"/>
    </row>
    <row r="188" spans="1:7" ht="13.8">
      <c r="A188" s="1"/>
      <c r="B188" s="1"/>
      <c r="C188" s="1"/>
      <c r="D188" s="1"/>
      <c r="E188" s="1"/>
      <c r="F188" s="1"/>
      <c r="G188" s="1"/>
    </row>
    <row r="189" spans="1:7" ht="13.8">
      <c r="A189" s="1"/>
      <c r="B189" s="1"/>
      <c r="C189" s="1"/>
      <c r="D189" s="1"/>
      <c r="E189" s="1"/>
      <c r="F189" s="1"/>
      <c r="G189" s="1"/>
    </row>
    <row r="190" spans="1:7" ht="13.8">
      <c r="A190" s="1"/>
      <c r="B190" s="1"/>
      <c r="C190" s="1"/>
      <c r="D190" s="1"/>
      <c r="E190" s="1"/>
      <c r="F190" s="1"/>
      <c r="G190" s="1"/>
    </row>
    <row r="191" spans="1:7" ht="13.8">
      <c r="A191" s="1"/>
      <c r="B191" s="1"/>
      <c r="C191" s="1"/>
      <c r="D191" s="1"/>
      <c r="E191" s="1"/>
      <c r="F191" s="1"/>
      <c r="G191" s="1"/>
    </row>
    <row r="192" spans="1:7" ht="13.8">
      <c r="A192" s="1"/>
      <c r="B192" s="1"/>
      <c r="C192" s="1"/>
      <c r="D192" s="1"/>
      <c r="E192" s="1"/>
      <c r="F192" s="1"/>
      <c r="G192" s="1"/>
    </row>
    <row r="193" spans="1:7" ht="13.8">
      <c r="A193" s="1"/>
      <c r="B193" s="1"/>
      <c r="C193" s="1"/>
      <c r="D193" s="1"/>
      <c r="E193" s="1"/>
      <c r="F193" s="1"/>
      <c r="G193" s="1"/>
    </row>
    <row r="194" spans="1:7" ht="13.8">
      <c r="A194" s="1"/>
      <c r="B194" s="1"/>
      <c r="C194" s="1"/>
      <c r="D194" s="1"/>
      <c r="E194" s="1"/>
      <c r="F194" s="1"/>
      <c r="G194" s="1"/>
    </row>
    <row r="195" spans="1:7" ht="13.8">
      <c r="A195" s="1"/>
      <c r="B195" s="1"/>
      <c r="C195" s="1"/>
      <c r="D195" s="1"/>
      <c r="E195" s="1"/>
      <c r="F195" s="1"/>
      <c r="G195" s="1"/>
    </row>
    <row r="196" spans="1:7" ht="13.8">
      <c r="A196" s="1"/>
      <c r="B196" s="1"/>
      <c r="C196" s="1"/>
      <c r="D196" s="1"/>
      <c r="E196" s="1"/>
      <c r="F196" s="1"/>
      <c r="G196" s="1"/>
    </row>
    <row r="197" spans="1:7" ht="13.8">
      <c r="A197" s="1"/>
      <c r="B197" s="1"/>
      <c r="C197" s="1"/>
      <c r="D197" s="1"/>
      <c r="E197" s="1"/>
      <c r="F197" s="1"/>
      <c r="G197" s="1"/>
    </row>
    <row r="198" spans="1:7" ht="13.8">
      <c r="A198" s="1"/>
      <c r="B198" s="1"/>
      <c r="C198" s="1"/>
      <c r="D198" s="1"/>
      <c r="E198" s="1"/>
      <c r="F198" s="1"/>
      <c r="G198" s="1"/>
    </row>
    <row r="199" spans="1:7" ht="13.8">
      <c r="A199" s="1"/>
      <c r="B199" s="1"/>
      <c r="C199" s="1"/>
      <c r="D199" s="1"/>
      <c r="E199" s="1"/>
      <c r="F199" s="1"/>
      <c r="G199" s="1"/>
    </row>
    <row r="200" spans="1:7" ht="13.8">
      <c r="A200" s="1"/>
      <c r="B200" s="1"/>
      <c r="C200" s="1"/>
      <c r="D200" s="1"/>
      <c r="E200" s="1"/>
      <c r="F200" s="1"/>
      <c r="G200" s="1"/>
    </row>
    <row r="201" spans="1:7" ht="13.8">
      <c r="A201" s="1"/>
      <c r="B201" s="1"/>
      <c r="C201" s="1"/>
      <c r="D201" s="1"/>
      <c r="E201" s="1"/>
      <c r="F201" s="1"/>
      <c r="G201" s="1"/>
    </row>
    <row r="202" spans="1:7" ht="13.8">
      <c r="A202" s="1"/>
      <c r="B202" s="1"/>
      <c r="C202" s="1"/>
      <c r="D202" s="1"/>
      <c r="E202" s="1"/>
      <c r="F202" s="1"/>
      <c r="G202" s="1"/>
    </row>
    <row r="203" spans="1:7" ht="13.8">
      <c r="A203" s="1"/>
      <c r="B203" s="1"/>
      <c r="C203" s="1"/>
      <c r="D203" s="1"/>
      <c r="E203" s="1"/>
      <c r="F203" s="1"/>
      <c r="G203" s="1"/>
    </row>
    <row r="204" spans="1:7" ht="13.8">
      <c r="A204" s="1"/>
      <c r="B204" s="1"/>
      <c r="C204" s="1"/>
      <c r="D204" s="1"/>
      <c r="E204" s="1"/>
      <c r="F204" s="1"/>
      <c r="G204" s="1"/>
    </row>
    <row r="205" spans="1:7" ht="13.8">
      <c r="A205" s="1"/>
      <c r="B205" s="1"/>
      <c r="C205" s="1"/>
      <c r="D205" s="1"/>
      <c r="E205" s="1"/>
      <c r="F205" s="1"/>
      <c r="G205" s="1"/>
    </row>
    <row r="206" spans="1:7" ht="13.8">
      <c r="A206" s="1"/>
      <c r="B206" s="1"/>
      <c r="C206" s="1"/>
      <c r="D206" s="1"/>
      <c r="E206" s="1"/>
      <c r="F206" s="1"/>
      <c r="G206" s="1"/>
    </row>
    <row r="207" spans="1:7" ht="13.8">
      <c r="A207" s="1"/>
      <c r="B207" s="1"/>
      <c r="C207" s="1"/>
      <c r="D207" s="1"/>
      <c r="E207" s="1"/>
      <c r="F207" s="1"/>
      <c r="G207" s="1"/>
    </row>
    <row r="208" spans="1:7" ht="13.8">
      <c r="A208" s="1"/>
      <c r="B208" s="1"/>
      <c r="C208" s="1"/>
      <c r="D208" s="1"/>
      <c r="E208" s="1"/>
      <c r="F208" s="1"/>
      <c r="G208" s="1"/>
    </row>
    <row r="209" spans="1:7" ht="13.8">
      <c r="A209" s="1"/>
      <c r="B209" s="1"/>
      <c r="C209" s="1"/>
      <c r="D209" s="1"/>
      <c r="E209" s="1"/>
      <c r="F209" s="1"/>
      <c r="G209" s="1"/>
    </row>
    <row r="210" spans="1:7" ht="13.8">
      <c r="A210" s="1"/>
      <c r="B210" s="1"/>
      <c r="C210" s="1"/>
      <c r="D210" s="1"/>
      <c r="E210" s="1"/>
      <c r="F210" s="1"/>
      <c r="G210" s="1"/>
    </row>
    <row r="211" spans="1:7" ht="13.8">
      <c r="A211" s="1"/>
      <c r="B211" s="1"/>
      <c r="C211" s="1"/>
      <c r="D211" s="1"/>
      <c r="E211" s="1"/>
      <c r="F211" s="1"/>
      <c r="G211" s="1"/>
    </row>
    <row r="212" spans="1:7" ht="13.8">
      <c r="A212" s="1"/>
      <c r="B212" s="1"/>
      <c r="C212" s="1"/>
      <c r="D212" s="1"/>
      <c r="E212" s="1"/>
      <c r="F212" s="1"/>
      <c r="G212" s="1"/>
    </row>
    <row r="213" spans="1:7" ht="13.8">
      <c r="A213" s="1"/>
      <c r="B213" s="1"/>
      <c r="C213" s="1"/>
      <c r="D213" s="1"/>
      <c r="E213" s="1"/>
      <c r="F213" s="1"/>
      <c r="G213" s="1"/>
    </row>
    <row r="214" spans="1:7" ht="13.8">
      <c r="A214" s="1"/>
      <c r="B214" s="1"/>
      <c r="C214" s="1"/>
      <c r="D214" s="1"/>
      <c r="E214" s="1"/>
      <c r="F214" s="1"/>
      <c r="G214" s="1"/>
    </row>
    <row r="215" spans="1:7" ht="13.8">
      <c r="A215" s="1"/>
      <c r="B215" s="1"/>
      <c r="C215" s="1"/>
      <c r="D215" s="1"/>
      <c r="E215" s="1"/>
      <c r="F215" s="1"/>
      <c r="G215" s="1"/>
    </row>
    <row r="216" spans="1:7" ht="13.8">
      <c r="A216" s="1"/>
      <c r="B216" s="1"/>
      <c r="C216" s="1"/>
      <c r="D216" s="1"/>
      <c r="E216" s="1"/>
      <c r="F216" s="1"/>
      <c r="G216" s="1"/>
    </row>
    <row r="217" spans="1:7" ht="13.8">
      <c r="A217" s="1"/>
      <c r="B217" s="1"/>
      <c r="C217" s="1"/>
      <c r="D217" s="1"/>
      <c r="E217" s="1"/>
      <c r="F217" s="1"/>
      <c r="G217" s="1"/>
    </row>
    <row r="218" spans="1:7" ht="13.8">
      <c r="A218" s="1"/>
      <c r="B218" s="1"/>
      <c r="C218" s="1"/>
      <c r="D218" s="1"/>
      <c r="E218" s="1"/>
      <c r="F218" s="1"/>
      <c r="G218" s="1"/>
    </row>
    <row r="219" spans="1:7" ht="13.8">
      <c r="A219" s="1"/>
      <c r="B219" s="1"/>
      <c r="C219" s="1"/>
      <c r="D219" s="1"/>
      <c r="E219" s="1"/>
      <c r="F219" s="1"/>
      <c r="G219" s="1"/>
    </row>
    <row r="220" spans="1:7" ht="13.8">
      <c r="A220" s="1"/>
      <c r="B220" s="1"/>
      <c r="C220" s="1"/>
      <c r="D220" s="1"/>
      <c r="E220" s="1"/>
      <c r="F220" s="1"/>
      <c r="G220" s="1"/>
    </row>
    <row r="221" spans="1:7" ht="13.8">
      <c r="A221" s="1"/>
      <c r="B221" s="1"/>
      <c r="C221" s="1"/>
      <c r="D221" s="1"/>
      <c r="E221" s="1"/>
      <c r="F221" s="1"/>
      <c r="G221" s="1"/>
    </row>
    <row r="222" spans="1:7" ht="13.8">
      <c r="A222" s="1"/>
      <c r="B222" s="1"/>
      <c r="C222" s="1"/>
      <c r="D222" s="1"/>
      <c r="E222" s="1"/>
      <c r="F222" s="1"/>
      <c r="G222" s="1"/>
    </row>
    <row r="223" spans="1:7" ht="13.8">
      <c r="A223" s="1"/>
      <c r="B223" s="1"/>
      <c r="C223" s="1"/>
      <c r="D223" s="1"/>
      <c r="E223" s="1"/>
      <c r="F223" s="1"/>
      <c r="G223" s="1"/>
    </row>
    <row r="224" spans="1:7" ht="13.8">
      <c r="A224" s="1"/>
      <c r="B224" s="1"/>
      <c r="C224" s="1"/>
      <c r="D224" s="1"/>
      <c r="E224" s="1"/>
      <c r="F224" s="1"/>
      <c r="G224" s="1"/>
    </row>
    <row r="225" spans="1:7" ht="13.8">
      <c r="A225" s="1"/>
      <c r="B225" s="1"/>
      <c r="C225" s="1"/>
      <c r="D225" s="1"/>
      <c r="E225" s="1"/>
      <c r="F225" s="1"/>
      <c r="G225" s="1"/>
    </row>
    <row r="226" spans="1:7" ht="13.8">
      <c r="A226" s="1"/>
      <c r="B226" s="1"/>
      <c r="C226" s="1"/>
      <c r="D226" s="1"/>
      <c r="E226" s="1"/>
      <c r="F226" s="1"/>
      <c r="G226" s="1"/>
    </row>
    <row r="227" spans="1:7" ht="13.8">
      <c r="A227" s="1"/>
      <c r="B227" s="1"/>
      <c r="C227" s="1"/>
      <c r="D227" s="1"/>
      <c r="E227" s="1"/>
      <c r="F227" s="1"/>
      <c r="G227" s="1"/>
    </row>
    <row r="228" spans="1:7" ht="13.8">
      <c r="A228" s="1"/>
      <c r="B228" s="1"/>
      <c r="C228" s="1"/>
      <c r="D228" s="1"/>
      <c r="E228" s="1"/>
      <c r="F228" s="1"/>
      <c r="G228" s="1"/>
    </row>
    <row r="229" spans="1:7" ht="13.8">
      <c r="A229" s="1"/>
      <c r="B229" s="1"/>
      <c r="C229" s="1"/>
      <c r="D229" s="1"/>
      <c r="E229" s="1"/>
      <c r="F229" s="1"/>
      <c r="G229" s="1"/>
    </row>
    <row r="230" spans="1:7" ht="13.8">
      <c r="A230" s="1"/>
      <c r="B230" s="1"/>
      <c r="C230" s="1"/>
      <c r="D230" s="1"/>
      <c r="E230" s="1"/>
      <c r="F230" s="1"/>
      <c r="G230" s="1"/>
    </row>
    <row r="231" spans="1:7" ht="13.8">
      <c r="A231" s="1"/>
      <c r="B231" s="1"/>
      <c r="C231" s="1"/>
      <c r="D231" s="1"/>
      <c r="E231" s="1"/>
      <c r="F231" s="1"/>
      <c r="G231" s="1"/>
    </row>
    <row r="232" spans="1:7" ht="13.8">
      <c r="A232" s="1"/>
      <c r="B232" s="1"/>
      <c r="C232" s="1"/>
      <c r="D232" s="1"/>
      <c r="E232" s="1"/>
      <c r="F232" s="1"/>
      <c r="G232" s="1"/>
    </row>
    <row r="233" spans="1:7" ht="13.8">
      <c r="A233" s="1"/>
      <c r="B233" s="1"/>
      <c r="C233" s="1"/>
      <c r="D233" s="1"/>
      <c r="E233" s="1"/>
      <c r="F233" s="1"/>
      <c r="G233" s="1"/>
    </row>
    <row r="234" spans="1:7" ht="13.8">
      <c r="A234" s="1"/>
      <c r="B234" s="1"/>
      <c r="C234" s="1"/>
      <c r="D234" s="1"/>
      <c r="E234" s="1"/>
      <c r="F234" s="1"/>
      <c r="G234" s="1"/>
    </row>
    <row r="235" spans="1:7" ht="13.8">
      <c r="A235" s="1"/>
      <c r="B235" s="1"/>
      <c r="C235" s="1"/>
      <c r="D235" s="1"/>
      <c r="E235" s="1"/>
      <c r="F235" s="1"/>
      <c r="G235" s="1"/>
    </row>
    <row r="236" spans="1:7" ht="13.8">
      <c r="A236" s="1"/>
      <c r="B236" s="1"/>
      <c r="C236" s="1"/>
      <c r="D236" s="1"/>
      <c r="E236" s="1"/>
      <c r="F236" s="1"/>
      <c r="G236" s="1"/>
    </row>
    <row r="237" spans="1:7" ht="13.8">
      <c r="A237" s="1"/>
      <c r="B237" s="1"/>
      <c r="C237" s="1"/>
      <c r="D237" s="1"/>
      <c r="E237" s="1"/>
      <c r="F237" s="1"/>
      <c r="G237" s="1"/>
    </row>
    <row r="238" spans="1:7" ht="13.8">
      <c r="A238" s="1"/>
      <c r="B238" s="1"/>
      <c r="C238" s="1"/>
      <c r="D238" s="1"/>
      <c r="E238" s="1"/>
      <c r="F238" s="1"/>
      <c r="G238" s="1"/>
    </row>
    <row r="239" spans="1:7" ht="13.8">
      <c r="A239" s="1"/>
      <c r="B239" s="1"/>
      <c r="C239" s="1"/>
      <c r="D239" s="1"/>
      <c r="E239" s="1"/>
      <c r="F239" s="1"/>
      <c r="G239" s="1"/>
    </row>
    <row r="240" spans="1:7" ht="13.8">
      <c r="A240" s="1"/>
      <c r="B240" s="1"/>
      <c r="C240" s="1"/>
      <c r="D240" s="1"/>
      <c r="E240" s="1"/>
      <c r="F240" s="1"/>
      <c r="G240" s="1"/>
    </row>
    <row r="241" spans="1:7" ht="13.8">
      <c r="A241" s="1"/>
      <c r="B241" s="1"/>
      <c r="C241" s="1"/>
      <c r="D241" s="1"/>
      <c r="E241" s="1"/>
      <c r="F241" s="1"/>
      <c r="G241" s="1"/>
    </row>
    <row r="242" spans="1:7" ht="13.8">
      <c r="A242" s="1"/>
      <c r="B242" s="1"/>
      <c r="C242" s="1"/>
      <c r="D242" s="1"/>
      <c r="E242" s="1"/>
      <c r="F242" s="1"/>
      <c r="G242" s="1"/>
    </row>
    <row r="243" spans="1:7" ht="13.8">
      <c r="A243" s="1"/>
      <c r="B243" s="1"/>
      <c r="C243" s="1"/>
      <c r="D243" s="1"/>
      <c r="E243" s="1"/>
      <c r="F243" s="1"/>
      <c r="G243" s="1"/>
    </row>
    <row r="244" spans="1:7" ht="13.8">
      <c r="A244" s="1"/>
      <c r="B244" s="1"/>
      <c r="C244" s="1"/>
      <c r="D244" s="1"/>
      <c r="E244" s="1"/>
      <c r="F244" s="1"/>
      <c r="G244" s="1"/>
    </row>
    <row r="245" spans="1:7" ht="13.8">
      <c r="A245" s="1"/>
      <c r="B245" s="1"/>
      <c r="C245" s="1"/>
      <c r="D245" s="1"/>
      <c r="E245" s="1"/>
      <c r="F245" s="1"/>
      <c r="G245" s="1"/>
    </row>
    <row r="246" spans="1:7" ht="13.8">
      <c r="A246" s="1"/>
      <c r="B246" s="1"/>
      <c r="C246" s="1"/>
      <c r="D246" s="1"/>
      <c r="E246" s="1"/>
      <c r="F246" s="1"/>
      <c r="G246" s="1"/>
    </row>
    <row r="247" spans="1:7" ht="13.8">
      <c r="A247" s="1"/>
      <c r="B247" s="1"/>
      <c r="C247" s="1"/>
      <c r="D247" s="1"/>
      <c r="E247" s="1"/>
      <c r="F247" s="1"/>
      <c r="G247" s="1"/>
    </row>
    <row r="248" spans="1:7" ht="13.8">
      <c r="A248" s="1"/>
      <c r="B248" s="1"/>
      <c r="C248" s="1"/>
      <c r="D248" s="1"/>
      <c r="E248" s="1"/>
      <c r="F248" s="1"/>
      <c r="G248" s="1"/>
    </row>
    <row r="249" spans="1:7" ht="13.8">
      <c r="A249" s="1"/>
      <c r="B249" s="1"/>
      <c r="C249" s="1"/>
      <c r="D249" s="1"/>
      <c r="E249" s="1"/>
      <c r="F249" s="1"/>
      <c r="G249" s="1"/>
    </row>
    <row r="250" spans="1:7" ht="13.8">
      <c r="A250" s="1"/>
      <c r="B250" s="1"/>
      <c r="C250" s="1"/>
      <c r="D250" s="1"/>
      <c r="E250" s="1"/>
      <c r="F250" s="1"/>
      <c r="G250" s="1"/>
    </row>
    <row r="251" spans="1:7" ht="13.8">
      <c r="A251" s="1"/>
      <c r="B251" s="1"/>
      <c r="C251" s="1"/>
      <c r="D251" s="1"/>
      <c r="E251" s="1"/>
      <c r="F251" s="1"/>
      <c r="G251" s="1"/>
    </row>
    <row r="252" spans="1:7" ht="13.8">
      <c r="A252" s="1"/>
      <c r="B252" s="1"/>
      <c r="C252" s="1"/>
      <c r="D252" s="1"/>
      <c r="E252" s="1"/>
      <c r="F252" s="1"/>
      <c r="G252" s="1"/>
    </row>
    <row r="253" spans="1:7" ht="13.8">
      <c r="A253" s="1"/>
      <c r="B253" s="1"/>
      <c r="C253" s="1"/>
      <c r="D253" s="1"/>
      <c r="E253" s="1"/>
      <c r="F253" s="1"/>
      <c r="G253" s="1"/>
    </row>
    <row r="254" spans="1:7" ht="13.8">
      <c r="A254" s="1"/>
      <c r="B254" s="1"/>
      <c r="C254" s="1"/>
      <c r="D254" s="1"/>
      <c r="E254" s="1"/>
      <c r="F254" s="1"/>
      <c r="G254" s="1"/>
    </row>
    <row r="255" spans="1:7" ht="13.8">
      <c r="A255" s="1"/>
      <c r="B255" s="1"/>
      <c r="C255" s="1"/>
      <c r="D255" s="1"/>
      <c r="E255" s="1"/>
      <c r="F255" s="1"/>
      <c r="G255" s="1"/>
    </row>
    <row r="256" spans="1:7" ht="13.8">
      <c r="A256" s="1"/>
      <c r="B256" s="1"/>
      <c r="C256" s="1"/>
      <c r="D256" s="1"/>
      <c r="E256" s="1"/>
      <c r="F256" s="1"/>
      <c r="G256" s="1"/>
    </row>
    <row r="257" spans="1:7" ht="13.8">
      <c r="A257" s="1"/>
      <c r="B257" s="1"/>
      <c r="C257" s="1"/>
      <c r="D257" s="1"/>
      <c r="E257" s="1"/>
      <c r="F257" s="1"/>
      <c r="G257" s="1"/>
    </row>
    <row r="258" spans="1:7" ht="13.8">
      <c r="A258" s="1"/>
      <c r="B258" s="1"/>
      <c r="C258" s="1"/>
      <c r="D258" s="1"/>
      <c r="E258" s="1"/>
      <c r="F258" s="1"/>
      <c r="G258" s="1"/>
    </row>
    <row r="259" spans="1:7" ht="13.8">
      <c r="A259" s="1"/>
      <c r="B259" s="1"/>
      <c r="C259" s="1"/>
      <c r="D259" s="1"/>
      <c r="E259" s="1"/>
      <c r="F259" s="1"/>
      <c r="G259" s="1"/>
    </row>
    <row r="260" spans="1:7" ht="13.8">
      <c r="A260" s="1"/>
      <c r="B260" s="1"/>
      <c r="C260" s="1"/>
      <c r="D260" s="1"/>
      <c r="E260" s="1"/>
      <c r="F260" s="1"/>
      <c r="G260" s="1"/>
    </row>
    <row r="261" spans="1:7" ht="13.8">
      <c r="A261" s="1"/>
      <c r="B261" s="1"/>
      <c r="C261" s="1"/>
      <c r="D261" s="1"/>
      <c r="E261" s="1"/>
      <c r="F261" s="1"/>
      <c r="G261" s="1"/>
    </row>
    <row r="262" spans="1:7" ht="13.8">
      <c r="A262" s="1"/>
      <c r="B262" s="1"/>
      <c r="C262" s="1"/>
      <c r="D262" s="1"/>
      <c r="E262" s="1"/>
      <c r="F262" s="1"/>
      <c r="G262" s="1"/>
    </row>
    <row r="263" spans="1:7" ht="13.8">
      <c r="A263" s="1"/>
      <c r="B263" s="1"/>
      <c r="C263" s="1"/>
      <c r="D263" s="1"/>
      <c r="E263" s="1"/>
      <c r="F263" s="1"/>
      <c r="G263" s="1"/>
    </row>
    <row r="264" spans="1:7" ht="13.8">
      <c r="A264" s="1"/>
      <c r="B264" s="1"/>
      <c r="C264" s="1"/>
      <c r="D264" s="1"/>
      <c r="E264" s="1"/>
      <c r="F264" s="1"/>
      <c r="G264" s="1"/>
    </row>
    <row r="265" spans="1:7" ht="13.8">
      <c r="A265" s="1"/>
      <c r="B265" s="1"/>
      <c r="C265" s="1"/>
      <c r="D265" s="1"/>
      <c r="E265" s="1"/>
      <c r="F265" s="1"/>
      <c r="G265" s="1"/>
    </row>
    <row r="266" spans="1:7" ht="13.8">
      <c r="A266" s="1"/>
      <c r="B266" s="1"/>
      <c r="C266" s="1"/>
      <c r="D266" s="1"/>
      <c r="E266" s="1"/>
      <c r="F266" s="1"/>
      <c r="G266" s="1"/>
    </row>
    <row r="267" spans="1:7" ht="13.8">
      <c r="A267" s="1"/>
      <c r="B267" s="1"/>
      <c r="C267" s="1"/>
      <c r="D267" s="1"/>
      <c r="E267" s="1"/>
      <c r="F267" s="1"/>
      <c r="G267" s="1"/>
    </row>
    <row r="268" spans="1:7" ht="13.8">
      <c r="A268" s="1"/>
      <c r="B268" s="1"/>
      <c r="C268" s="1"/>
      <c r="D268" s="1"/>
      <c r="E268" s="1"/>
      <c r="F268" s="1"/>
      <c r="G268" s="1"/>
    </row>
    <row r="269" spans="1:7" ht="13.8">
      <c r="A269" s="1"/>
      <c r="B269" s="1"/>
      <c r="C269" s="1"/>
      <c r="D269" s="1"/>
      <c r="E269" s="1"/>
      <c r="F269" s="1"/>
      <c r="G269" s="1"/>
    </row>
    <row r="270" spans="1:7" ht="13.8">
      <c r="A270" s="1"/>
      <c r="B270" s="1"/>
      <c r="C270" s="1"/>
      <c r="D270" s="1"/>
      <c r="E270" s="1"/>
      <c r="F270" s="1"/>
      <c r="G270" s="1"/>
    </row>
    <row r="271" spans="1:7" ht="13.8">
      <c r="A271" s="1"/>
      <c r="B271" s="1"/>
      <c r="C271" s="1"/>
      <c r="D271" s="1"/>
      <c r="E271" s="1"/>
      <c r="F271" s="1"/>
      <c r="G271" s="1"/>
    </row>
    <row r="272" spans="1:7" ht="13.8">
      <c r="A272" s="1"/>
      <c r="B272" s="1"/>
      <c r="C272" s="1"/>
      <c r="D272" s="1"/>
      <c r="E272" s="1"/>
      <c r="F272" s="1"/>
      <c r="G272" s="1"/>
    </row>
    <row r="273" spans="1:7" ht="13.8">
      <c r="A273" s="1"/>
      <c r="B273" s="1"/>
      <c r="C273" s="1"/>
      <c r="D273" s="1"/>
      <c r="E273" s="1"/>
      <c r="F273" s="1"/>
      <c r="G273" s="1"/>
    </row>
    <row r="274" spans="1:7" ht="13.8">
      <c r="A274" s="1"/>
      <c r="B274" s="1"/>
      <c r="C274" s="1"/>
      <c r="D274" s="1"/>
      <c r="E274" s="1"/>
      <c r="F274" s="1"/>
      <c r="G274" s="1"/>
    </row>
    <row r="275" spans="1:7" ht="13.8">
      <c r="A275" s="1"/>
      <c r="B275" s="1"/>
      <c r="C275" s="1"/>
      <c r="D275" s="1"/>
      <c r="E275" s="1"/>
      <c r="F275" s="1"/>
      <c r="G275" s="1"/>
    </row>
    <row r="276" spans="1:7" ht="13.8">
      <c r="A276" s="1"/>
      <c r="B276" s="1"/>
      <c r="C276" s="1"/>
      <c r="D276" s="1"/>
      <c r="E276" s="1"/>
      <c r="F276" s="1"/>
      <c r="G276" s="1"/>
    </row>
    <row r="277" spans="1:7" ht="13.8">
      <c r="A277" s="1"/>
      <c r="B277" s="1"/>
      <c r="C277" s="1"/>
      <c r="D277" s="1"/>
      <c r="E277" s="1"/>
      <c r="F277" s="1"/>
      <c r="G277" s="1"/>
    </row>
    <row r="278" spans="1:7" ht="13.8">
      <c r="A278" s="1"/>
      <c r="B278" s="1"/>
      <c r="C278" s="1"/>
      <c r="D278" s="1"/>
      <c r="E278" s="1"/>
      <c r="F278" s="1"/>
      <c r="G278" s="1"/>
    </row>
    <row r="279" spans="1:7" ht="13.8">
      <c r="A279" s="1"/>
      <c r="B279" s="1"/>
      <c r="C279" s="1"/>
      <c r="D279" s="1"/>
      <c r="E279" s="1"/>
      <c r="F279" s="1"/>
      <c r="G279" s="1"/>
    </row>
    <row r="280" spans="1:7" ht="13.8">
      <c r="A280" s="1"/>
      <c r="B280" s="1"/>
      <c r="C280" s="1"/>
      <c r="D280" s="1"/>
      <c r="E280" s="1"/>
      <c r="F280" s="1"/>
      <c r="G280" s="1"/>
    </row>
    <row r="281" spans="1:7" ht="13.8">
      <c r="A281" s="1"/>
      <c r="B281" s="1"/>
      <c r="C281" s="1"/>
      <c r="D281" s="1"/>
      <c r="E281" s="1"/>
      <c r="F281" s="1"/>
      <c r="G281" s="1"/>
    </row>
    <row r="282" spans="1:7" ht="13.8">
      <c r="A282" s="1"/>
      <c r="B282" s="1"/>
      <c r="C282" s="1"/>
      <c r="D282" s="1"/>
      <c r="E282" s="1"/>
      <c r="F282" s="1"/>
      <c r="G282" s="1"/>
    </row>
    <row r="283" spans="1:7" ht="13.8">
      <c r="A283" s="1"/>
      <c r="B283" s="1"/>
      <c r="C283" s="1"/>
      <c r="D283" s="1"/>
      <c r="E283" s="1"/>
      <c r="F283" s="1"/>
      <c r="G283" s="1"/>
    </row>
    <row r="284" spans="1:7" ht="13.8">
      <c r="A284" s="1"/>
      <c r="B284" s="1"/>
      <c r="C284" s="1"/>
      <c r="D284" s="1"/>
      <c r="E284" s="1"/>
      <c r="F284" s="1"/>
      <c r="G284" s="1"/>
    </row>
    <row r="285" spans="1:7" ht="13.8">
      <c r="A285" s="1"/>
      <c r="B285" s="1"/>
      <c r="C285" s="1"/>
      <c r="D285" s="1"/>
      <c r="E285" s="1"/>
      <c r="F285" s="1"/>
      <c r="G285" s="1"/>
    </row>
    <row r="286" spans="1:7" ht="13.8">
      <c r="A286" s="1"/>
      <c r="B286" s="1"/>
      <c r="C286" s="1"/>
      <c r="D286" s="1"/>
      <c r="E286" s="1"/>
      <c r="F286" s="1"/>
      <c r="G286" s="1"/>
    </row>
    <row r="287" spans="1:7" ht="13.8">
      <c r="A287" s="1"/>
      <c r="B287" s="1"/>
      <c r="C287" s="1"/>
      <c r="D287" s="1"/>
      <c r="E287" s="1"/>
      <c r="F287" s="1"/>
      <c r="G287" s="1"/>
    </row>
    <row r="288" spans="1:7" ht="13.8">
      <c r="A288" s="1"/>
      <c r="B288" s="1"/>
      <c r="C288" s="1"/>
      <c r="D288" s="1"/>
      <c r="E288" s="1"/>
      <c r="F288" s="1"/>
      <c r="G288" s="1"/>
    </row>
    <row r="289" spans="1:7" ht="13.8">
      <c r="A289" s="1"/>
      <c r="B289" s="1"/>
      <c r="C289" s="1"/>
      <c r="D289" s="1"/>
      <c r="E289" s="1"/>
      <c r="F289" s="1"/>
      <c r="G289" s="1"/>
    </row>
    <row r="290" spans="1:7" ht="13.8">
      <c r="A290" s="1"/>
      <c r="B290" s="1"/>
      <c r="C290" s="1"/>
      <c r="D290" s="1"/>
      <c r="E290" s="1"/>
      <c r="F290" s="1"/>
      <c r="G290" s="1"/>
    </row>
    <row r="291" spans="1:7" ht="13.8">
      <c r="A291" s="1"/>
      <c r="B291" s="1"/>
      <c r="C291" s="1"/>
      <c r="D291" s="1"/>
      <c r="E291" s="1"/>
      <c r="F291" s="1"/>
      <c r="G291" s="1"/>
    </row>
    <row r="292" spans="1:7" ht="13.8">
      <c r="A292" s="1"/>
      <c r="B292" s="1"/>
      <c r="C292" s="1"/>
      <c r="D292" s="1"/>
      <c r="E292" s="1"/>
      <c r="F292" s="1"/>
      <c r="G292" s="1"/>
    </row>
    <row r="293" spans="1:7" ht="13.8">
      <c r="A293" s="1"/>
      <c r="B293" s="1"/>
      <c r="C293" s="1"/>
      <c r="D293" s="1"/>
      <c r="E293" s="1"/>
      <c r="F293" s="1"/>
      <c r="G293" s="1"/>
    </row>
    <row r="294" spans="1:7" ht="13.8">
      <c r="A294" s="1"/>
      <c r="B294" s="1"/>
      <c r="C294" s="1"/>
      <c r="D294" s="1"/>
      <c r="E294" s="1"/>
      <c r="F294" s="1"/>
      <c r="G294" s="1"/>
    </row>
    <row r="295" spans="1:7" ht="13.8">
      <c r="A295" s="1"/>
      <c r="B295" s="1"/>
      <c r="C295" s="1"/>
      <c r="D295" s="1"/>
      <c r="E295" s="1"/>
      <c r="F295" s="1"/>
      <c r="G295" s="1"/>
    </row>
    <row r="296" spans="1:7" ht="13.8">
      <c r="A296" s="1"/>
      <c r="B296" s="1"/>
      <c r="C296" s="1"/>
      <c r="D296" s="1"/>
      <c r="E296" s="1"/>
      <c r="F296" s="1"/>
      <c r="G296" s="1"/>
    </row>
    <row r="297" spans="1:7" ht="13.8">
      <c r="A297" s="1"/>
      <c r="B297" s="1"/>
      <c r="C297" s="1"/>
      <c r="D297" s="1"/>
      <c r="E297" s="1"/>
      <c r="F297" s="1"/>
      <c r="G297" s="1"/>
    </row>
    <row r="298" spans="1:7" ht="13.8">
      <c r="A298" s="1"/>
      <c r="B298" s="1"/>
      <c r="C298" s="1"/>
      <c r="D298" s="1"/>
      <c r="E298" s="1"/>
      <c r="F298" s="1"/>
      <c r="G298" s="1"/>
    </row>
    <row r="299" spans="1:7" ht="13.8">
      <c r="A299" s="1"/>
      <c r="B299" s="1"/>
      <c r="C299" s="1"/>
      <c r="D299" s="1"/>
      <c r="E299" s="1"/>
      <c r="F299" s="1"/>
      <c r="G299" s="1"/>
    </row>
    <row r="300" spans="1:7" ht="13.8">
      <c r="A300" s="1"/>
      <c r="B300" s="1"/>
      <c r="C300" s="1"/>
      <c r="D300" s="1"/>
      <c r="E300" s="1"/>
      <c r="F300" s="1"/>
      <c r="G300" s="1"/>
    </row>
    <row r="301" spans="1:7" ht="13.8">
      <c r="A301" s="1"/>
      <c r="B301" s="1"/>
      <c r="C301" s="1"/>
      <c r="D301" s="1"/>
      <c r="E301" s="1"/>
      <c r="F301" s="1"/>
      <c r="G301" s="1"/>
    </row>
  </sheetData>
  <mergeCells count="3">
    <mergeCell ref="A1:D1"/>
    <mergeCell ref="A2:D2"/>
    <mergeCell ref="A3:D3"/>
  </mergeCells>
  <phoneticPr fontId="12" type="noConversion"/>
  <printOptions horizontalCentered="1" verticalCentered="1"/>
  <pageMargins left="0.75" right="0.75" top="0.36" bottom="0.45" header="0.34" footer="0.31"/>
  <pageSetup paperSize="9" scale="11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269"/>
  <sheetViews>
    <sheetView view="pageBreakPreview" zoomScale="80" zoomScaleNormal="100" zoomScaleSheetLayoutView="80" workbookViewId="0">
      <selection activeCell="I5" sqref="I5"/>
    </sheetView>
  </sheetViews>
  <sheetFormatPr defaultRowHeight="13.2"/>
  <cols>
    <col min="1" max="1" width="12.109375" style="58" bestFit="1" customWidth="1"/>
    <col min="2" max="2" width="10.88671875" style="58" customWidth="1"/>
    <col min="3" max="3" width="27.6640625" style="58" customWidth="1"/>
    <col min="4" max="4" width="23.33203125" style="58" customWidth="1"/>
    <col min="5" max="5" width="23.109375" style="58" customWidth="1"/>
    <col min="6" max="6" width="15.5546875" style="58" bestFit="1" customWidth="1"/>
    <col min="7" max="7" width="29.33203125" style="58" bestFit="1" customWidth="1"/>
    <col min="8" max="8" width="43.77734375" style="58" bestFit="1" customWidth="1"/>
    <col min="9" max="256" width="9.109375" style="58"/>
    <col min="257" max="257" width="12.109375" style="58" bestFit="1" customWidth="1"/>
    <col min="258" max="258" width="10.88671875" style="58" customWidth="1"/>
    <col min="259" max="259" width="25.6640625" style="58" customWidth="1"/>
    <col min="260" max="260" width="23.33203125" style="58" customWidth="1"/>
    <col min="261" max="261" width="23.109375" style="58" customWidth="1"/>
    <col min="262" max="262" width="15.5546875" style="58" bestFit="1" customWidth="1"/>
    <col min="263" max="263" width="29.33203125" style="58" bestFit="1" customWidth="1"/>
    <col min="264" max="512" width="9.109375" style="58"/>
    <col min="513" max="513" width="12.109375" style="58" bestFit="1" customWidth="1"/>
    <col min="514" max="514" width="10.88671875" style="58" customWidth="1"/>
    <col min="515" max="515" width="25.6640625" style="58" customWidth="1"/>
    <col min="516" max="516" width="23.33203125" style="58" customWidth="1"/>
    <col min="517" max="517" width="23.109375" style="58" customWidth="1"/>
    <col min="518" max="518" width="15.5546875" style="58" bestFit="1" customWidth="1"/>
    <col min="519" max="519" width="29.33203125" style="58" bestFit="1" customWidth="1"/>
    <col min="520" max="768" width="9.109375" style="58"/>
    <col min="769" max="769" width="12.109375" style="58" bestFit="1" customWidth="1"/>
    <col min="770" max="770" width="10.88671875" style="58" customWidth="1"/>
    <col min="771" max="771" width="25.6640625" style="58" customWidth="1"/>
    <col min="772" max="772" width="23.33203125" style="58" customWidth="1"/>
    <col min="773" max="773" width="23.109375" style="58" customWidth="1"/>
    <col min="774" max="774" width="15.5546875" style="58" bestFit="1" customWidth="1"/>
    <col min="775" max="775" width="29.33203125" style="58" bestFit="1" customWidth="1"/>
    <col min="776" max="1024" width="9.109375" style="58"/>
    <col min="1025" max="1025" width="12.109375" style="58" bestFit="1" customWidth="1"/>
    <col min="1026" max="1026" width="10.88671875" style="58" customWidth="1"/>
    <col min="1027" max="1027" width="25.6640625" style="58" customWidth="1"/>
    <col min="1028" max="1028" width="23.33203125" style="58" customWidth="1"/>
    <col min="1029" max="1029" width="23.109375" style="58" customWidth="1"/>
    <col min="1030" max="1030" width="15.5546875" style="58" bestFit="1" customWidth="1"/>
    <col min="1031" max="1031" width="29.33203125" style="58" bestFit="1" customWidth="1"/>
    <col min="1032" max="1280" width="9.109375" style="58"/>
    <col min="1281" max="1281" width="12.109375" style="58" bestFit="1" customWidth="1"/>
    <col min="1282" max="1282" width="10.88671875" style="58" customWidth="1"/>
    <col min="1283" max="1283" width="25.6640625" style="58" customWidth="1"/>
    <col min="1284" max="1284" width="23.33203125" style="58" customWidth="1"/>
    <col min="1285" max="1285" width="23.109375" style="58" customWidth="1"/>
    <col min="1286" max="1286" width="15.5546875" style="58" bestFit="1" customWidth="1"/>
    <col min="1287" max="1287" width="29.33203125" style="58" bestFit="1" customWidth="1"/>
    <col min="1288" max="1536" width="9.109375" style="58"/>
    <col min="1537" max="1537" width="12.109375" style="58" bestFit="1" customWidth="1"/>
    <col min="1538" max="1538" width="10.88671875" style="58" customWidth="1"/>
    <col min="1539" max="1539" width="25.6640625" style="58" customWidth="1"/>
    <col min="1540" max="1540" width="23.33203125" style="58" customWidth="1"/>
    <col min="1541" max="1541" width="23.109375" style="58" customWidth="1"/>
    <col min="1542" max="1542" width="15.5546875" style="58" bestFit="1" customWidth="1"/>
    <col min="1543" max="1543" width="29.33203125" style="58" bestFit="1" customWidth="1"/>
    <col min="1544" max="1792" width="9.109375" style="58"/>
    <col min="1793" max="1793" width="12.109375" style="58" bestFit="1" customWidth="1"/>
    <col min="1794" max="1794" width="10.88671875" style="58" customWidth="1"/>
    <col min="1795" max="1795" width="25.6640625" style="58" customWidth="1"/>
    <col min="1796" max="1796" width="23.33203125" style="58" customWidth="1"/>
    <col min="1797" max="1797" width="23.109375" style="58" customWidth="1"/>
    <col min="1798" max="1798" width="15.5546875" style="58" bestFit="1" customWidth="1"/>
    <col min="1799" max="1799" width="29.33203125" style="58" bestFit="1" customWidth="1"/>
    <col min="1800" max="2048" width="9.109375" style="58"/>
    <col min="2049" max="2049" width="12.109375" style="58" bestFit="1" customWidth="1"/>
    <col min="2050" max="2050" width="10.88671875" style="58" customWidth="1"/>
    <col min="2051" max="2051" width="25.6640625" style="58" customWidth="1"/>
    <col min="2052" max="2052" width="23.33203125" style="58" customWidth="1"/>
    <col min="2053" max="2053" width="23.109375" style="58" customWidth="1"/>
    <col min="2054" max="2054" width="15.5546875" style="58" bestFit="1" customWidth="1"/>
    <col min="2055" max="2055" width="29.33203125" style="58" bestFit="1" customWidth="1"/>
    <col min="2056" max="2304" width="9.109375" style="58"/>
    <col min="2305" max="2305" width="12.109375" style="58" bestFit="1" customWidth="1"/>
    <col min="2306" max="2306" width="10.88671875" style="58" customWidth="1"/>
    <col min="2307" max="2307" width="25.6640625" style="58" customWidth="1"/>
    <col min="2308" max="2308" width="23.33203125" style="58" customWidth="1"/>
    <col min="2309" max="2309" width="23.109375" style="58" customWidth="1"/>
    <col min="2310" max="2310" width="15.5546875" style="58" bestFit="1" customWidth="1"/>
    <col min="2311" max="2311" width="29.33203125" style="58" bestFit="1" customWidth="1"/>
    <col min="2312" max="2560" width="9.109375" style="58"/>
    <col min="2561" max="2561" width="12.109375" style="58" bestFit="1" customWidth="1"/>
    <col min="2562" max="2562" width="10.88671875" style="58" customWidth="1"/>
    <col min="2563" max="2563" width="25.6640625" style="58" customWidth="1"/>
    <col min="2564" max="2564" width="23.33203125" style="58" customWidth="1"/>
    <col min="2565" max="2565" width="23.109375" style="58" customWidth="1"/>
    <col min="2566" max="2566" width="15.5546875" style="58" bestFit="1" customWidth="1"/>
    <col min="2567" max="2567" width="29.33203125" style="58" bestFit="1" customWidth="1"/>
    <col min="2568" max="2816" width="9.109375" style="58"/>
    <col min="2817" max="2817" width="12.109375" style="58" bestFit="1" customWidth="1"/>
    <col min="2818" max="2818" width="10.88671875" style="58" customWidth="1"/>
    <col min="2819" max="2819" width="25.6640625" style="58" customWidth="1"/>
    <col min="2820" max="2820" width="23.33203125" style="58" customWidth="1"/>
    <col min="2821" max="2821" width="23.109375" style="58" customWidth="1"/>
    <col min="2822" max="2822" width="15.5546875" style="58" bestFit="1" customWidth="1"/>
    <col min="2823" max="2823" width="29.33203125" style="58" bestFit="1" customWidth="1"/>
    <col min="2824" max="3072" width="9.109375" style="58"/>
    <col min="3073" max="3073" width="12.109375" style="58" bestFit="1" customWidth="1"/>
    <col min="3074" max="3074" width="10.88671875" style="58" customWidth="1"/>
    <col min="3075" max="3075" width="25.6640625" style="58" customWidth="1"/>
    <col min="3076" max="3076" width="23.33203125" style="58" customWidth="1"/>
    <col min="3077" max="3077" width="23.109375" style="58" customWidth="1"/>
    <col min="3078" max="3078" width="15.5546875" style="58" bestFit="1" customWidth="1"/>
    <col min="3079" max="3079" width="29.33203125" style="58" bestFit="1" customWidth="1"/>
    <col min="3080" max="3328" width="9.109375" style="58"/>
    <col min="3329" max="3329" width="12.109375" style="58" bestFit="1" customWidth="1"/>
    <col min="3330" max="3330" width="10.88671875" style="58" customWidth="1"/>
    <col min="3331" max="3331" width="25.6640625" style="58" customWidth="1"/>
    <col min="3332" max="3332" width="23.33203125" style="58" customWidth="1"/>
    <col min="3333" max="3333" width="23.109375" style="58" customWidth="1"/>
    <col min="3334" max="3334" width="15.5546875" style="58" bestFit="1" customWidth="1"/>
    <col min="3335" max="3335" width="29.33203125" style="58" bestFit="1" customWidth="1"/>
    <col min="3336" max="3584" width="9.109375" style="58"/>
    <col min="3585" max="3585" width="12.109375" style="58" bestFit="1" customWidth="1"/>
    <col min="3586" max="3586" width="10.88671875" style="58" customWidth="1"/>
    <col min="3587" max="3587" width="25.6640625" style="58" customWidth="1"/>
    <col min="3588" max="3588" width="23.33203125" style="58" customWidth="1"/>
    <col min="3589" max="3589" width="23.109375" style="58" customWidth="1"/>
    <col min="3590" max="3590" width="15.5546875" style="58" bestFit="1" customWidth="1"/>
    <col min="3591" max="3591" width="29.33203125" style="58" bestFit="1" customWidth="1"/>
    <col min="3592" max="3840" width="9.109375" style="58"/>
    <col min="3841" max="3841" width="12.109375" style="58" bestFit="1" customWidth="1"/>
    <col min="3842" max="3842" width="10.88671875" style="58" customWidth="1"/>
    <col min="3843" max="3843" width="25.6640625" style="58" customWidth="1"/>
    <col min="3844" max="3844" width="23.33203125" style="58" customWidth="1"/>
    <col min="3845" max="3845" width="23.109375" style="58" customWidth="1"/>
    <col min="3846" max="3846" width="15.5546875" style="58" bestFit="1" customWidth="1"/>
    <col min="3847" max="3847" width="29.33203125" style="58" bestFit="1" customWidth="1"/>
    <col min="3848" max="4096" width="9.109375" style="58"/>
    <col min="4097" max="4097" width="12.109375" style="58" bestFit="1" customWidth="1"/>
    <col min="4098" max="4098" width="10.88671875" style="58" customWidth="1"/>
    <col min="4099" max="4099" width="25.6640625" style="58" customWidth="1"/>
    <col min="4100" max="4100" width="23.33203125" style="58" customWidth="1"/>
    <col min="4101" max="4101" width="23.109375" style="58" customWidth="1"/>
    <col min="4102" max="4102" width="15.5546875" style="58" bestFit="1" customWidth="1"/>
    <col min="4103" max="4103" width="29.33203125" style="58" bestFit="1" customWidth="1"/>
    <col min="4104" max="4352" width="9.109375" style="58"/>
    <col min="4353" max="4353" width="12.109375" style="58" bestFit="1" customWidth="1"/>
    <col min="4354" max="4354" width="10.88671875" style="58" customWidth="1"/>
    <col min="4355" max="4355" width="25.6640625" style="58" customWidth="1"/>
    <col min="4356" max="4356" width="23.33203125" style="58" customWidth="1"/>
    <col min="4357" max="4357" width="23.109375" style="58" customWidth="1"/>
    <col min="4358" max="4358" width="15.5546875" style="58" bestFit="1" customWidth="1"/>
    <col min="4359" max="4359" width="29.33203125" style="58" bestFit="1" customWidth="1"/>
    <col min="4360" max="4608" width="9.109375" style="58"/>
    <col min="4609" max="4609" width="12.109375" style="58" bestFit="1" customWidth="1"/>
    <col min="4610" max="4610" width="10.88671875" style="58" customWidth="1"/>
    <col min="4611" max="4611" width="25.6640625" style="58" customWidth="1"/>
    <col min="4612" max="4612" width="23.33203125" style="58" customWidth="1"/>
    <col min="4613" max="4613" width="23.109375" style="58" customWidth="1"/>
    <col min="4614" max="4614" width="15.5546875" style="58" bestFit="1" customWidth="1"/>
    <col min="4615" max="4615" width="29.33203125" style="58" bestFit="1" customWidth="1"/>
    <col min="4616" max="4864" width="9.109375" style="58"/>
    <col min="4865" max="4865" width="12.109375" style="58" bestFit="1" customWidth="1"/>
    <col min="4866" max="4866" width="10.88671875" style="58" customWidth="1"/>
    <col min="4867" max="4867" width="25.6640625" style="58" customWidth="1"/>
    <col min="4868" max="4868" width="23.33203125" style="58" customWidth="1"/>
    <col min="4869" max="4869" width="23.109375" style="58" customWidth="1"/>
    <col min="4870" max="4870" width="15.5546875" style="58" bestFit="1" customWidth="1"/>
    <col min="4871" max="4871" width="29.33203125" style="58" bestFit="1" customWidth="1"/>
    <col min="4872" max="5120" width="9.109375" style="58"/>
    <col min="5121" max="5121" width="12.109375" style="58" bestFit="1" customWidth="1"/>
    <col min="5122" max="5122" width="10.88671875" style="58" customWidth="1"/>
    <col min="5123" max="5123" width="25.6640625" style="58" customWidth="1"/>
    <col min="5124" max="5124" width="23.33203125" style="58" customWidth="1"/>
    <col min="5125" max="5125" width="23.109375" style="58" customWidth="1"/>
    <col min="5126" max="5126" width="15.5546875" style="58" bestFit="1" customWidth="1"/>
    <col min="5127" max="5127" width="29.33203125" style="58" bestFit="1" customWidth="1"/>
    <col min="5128" max="5376" width="9.109375" style="58"/>
    <col min="5377" max="5377" width="12.109375" style="58" bestFit="1" customWidth="1"/>
    <col min="5378" max="5378" width="10.88671875" style="58" customWidth="1"/>
    <col min="5379" max="5379" width="25.6640625" style="58" customWidth="1"/>
    <col min="5380" max="5380" width="23.33203125" style="58" customWidth="1"/>
    <col min="5381" max="5381" width="23.109375" style="58" customWidth="1"/>
    <col min="5382" max="5382" width="15.5546875" style="58" bestFit="1" customWidth="1"/>
    <col min="5383" max="5383" width="29.33203125" style="58" bestFit="1" customWidth="1"/>
    <col min="5384" max="5632" width="9.109375" style="58"/>
    <col min="5633" max="5633" width="12.109375" style="58" bestFit="1" customWidth="1"/>
    <col min="5634" max="5634" width="10.88671875" style="58" customWidth="1"/>
    <col min="5635" max="5635" width="25.6640625" style="58" customWidth="1"/>
    <col min="5636" max="5636" width="23.33203125" style="58" customWidth="1"/>
    <col min="5637" max="5637" width="23.109375" style="58" customWidth="1"/>
    <col min="5638" max="5638" width="15.5546875" style="58" bestFit="1" customWidth="1"/>
    <col min="5639" max="5639" width="29.33203125" style="58" bestFit="1" customWidth="1"/>
    <col min="5640" max="5888" width="9.109375" style="58"/>
    <col min="5889" max="5889" width="12.109375" style="58" bestFit="1" customWidth="1"/>
    <col min="5890" max="5890" width="10.88671875" style="58" customWidth="1"/>
    <col min="5891" max="5891" width="25.6640625" style="58" customWidth="1"/>
    <col min="5892" max="5892" width="23.33203125" style="58" customWidth="1"/>
    <col min="5893" max="5893" width="23.109375" style="58" customWidth="1"/>
    <col min="5894" max="5894" width="15.5546875" style="58" bestFit="1" customWidth="1"/>
    <col min="5895" max="5895" width="29.33203125" style="58" bestFit="1" customWidth="1"/>
    <col min="5896" max="6144" width="9.109375" style="58"/>
    <col min="6145" max="6145" width="12.109375" style="58" bestFit="1" customWidth="1"/>
    <col min="6146" max="6146" width="10.88671875" style="58" customWidth="1"/>
    <col min="6147" max="6147" width="25.6640625" style="58" customWidth="1"/>
    <col min="6148" max="6148" width="23.33203125" style="58" customWidth="1"/>
    <col min="6149" max="6149" width="23.109375" style="58" customWidth="1"/>
    <col min="6150" max="6150" width="15.5546875" style="58" bestFit="1" customWidth="1"/>
    <col min="6151" max="6151" width="29.33203125" style="58" bestFit="1" customWidth="1"/>
    <col min="6152" max="6400" width="9.109375" style="58"/>
    <col min="6401" max="6401" width="12.109375" style="58" bestFit="1" customWidth="1"/>
    <col min="6402" max="6402" width="10.88671875" style="58" customWidth="1"/>
    <col min="6403" max="6403" width="25.6640625" style="58" customWidth="1"/>
    <col min="6404" max="6404" width="23.33203125" style="58" customWidth="1"/>
    <col min="6405" max="6405" width="23.109375" style="58" customWidth="1"/>
    <col min="6406" max="6406" width="15.5546875" style="58" bestFit="1" customWidth="1"/>
    <col min="6407" max="6407" width="29.33203125" style="58" bestFit="1" customWidth="1"/>
    <col min="6408" max="6656" width="9.109375" style="58"/>
    <col min="6657" max="6657" width="12.109375" style="58" bestFit="1" customWidth="1"/>
    <col min="6658" max="6658" width="10.88671875" style="58" customWidth="1"/>
    <col min="6659" max="6659" width="25.6640625" style="58" customWidth="1"/>
    <col min="6660" max="6660" width="23.33203125" style="58" customWidth="1"/>
    <col min="6661" max="6661" width="23.109375" style="58" customWidth="1"/>
    <col min="6662" max="6662" width="15.5546875" style="58" bestFit="1" customWidth="1"/>
    <col min="6663" max="6663" width="29.33203125" style="58" bestFit="1" customWidth="1"/>
    <col min="6664" max="6912" width="9.109375" style="58"/>
    <col min="6913" max="6913" width="12.109375" style="58" bestFit="1" customWidth="1"/>
    <col min="6914" max="6914" width="10.88671875" style="58" customWidth="1"/>
    <col min="6915" max="6915" width="25.6640625" style="58" customWidth="1"/>
    <col min="6916" max="6916" width="23.33203125" style="58" customWidth="1"/>
    <col min="6917" max="6917" width="23.109375" style="58" customWidth="1"/>
    <col min="6918" max="6918" width="15.5546875" style="58" bestFit="1" customWidth="1"/>
    <col min="6919" max="6919" width="29.33203125" style="58" bestFit="1" customWidth="1"/>
    <col min="6920" max="7168" width="9.109375" style="58"/>
    <col min="7169" max="7169" width="12.109375" style="58" bestFit="1" customWidth="1"/>
    <col min="7170" max="7170" width="10.88671875" style="58" customWidth="1"/>
    <col min="7171" max="7171" width="25.6640625" style="58" customWidth="1"/>
    <col min="7172" max="7172" width="23.33203125" style="58" customWidth="1"/>
    <col min="7173" max="7173" width="23.109375" style="58" customWidth="1"/>
    <col min="7174" max="7174" width="15.5546875" style="58" bestFit="1" customWidth="1"/>
    <col min="7175" max="7175" width="29.33203125" style="58" bestFit="1" customWidth="1"/>
    <col min="7176" max="7424" width="9.109375" style="58"/>
    <col min="7425" max="7425" width="12.109375" style="58" bestFit="1" customWidth="1"/>
    <col min="7426" max="7426" width="10.88671875" style="58" customWidth="1"/>
    <col min="7427" max="7427" width="25.6640625" style="58" customWidth="1"/>
    <col min="7428" max="7428" width="23.33203125" style="58" customWidth="1"/>
    <col min="7429" max="7429" width="23.109375" style="58" customWidth="1"/>
    <col min="7430" max="7430" width="15.5546875" style="58" bestFit="1" customWidth="1"/>
    <col min="7431" max="7431" width="29.33203125" style="58" bestFit="1" customWidth="1"/>
    <col min="7432" max="7680" width="9.109375" style="58"/>
    <col min="7681" max="7681" width="12.109375" style="58" bestFit="1" customWidth="1"/>
    <col min="7682" max="7682" width="10.88671875" style="58" customWidth="1"/>
    <col min="7683" max="7683" width="25.6640625" style="58" customWidth="1"/>
    <col min="7684" max="7684" width="23.33203125" style="58" customWidth="1"/>
    <col min="7685" max="7685" width="23.109375" style="58" customWidth="1"/>
    <col min="7686" max="7686" width="15.5546875" style="58" bestFit="1" customWidth="1"/>
    <col min="7687" max="7687" width="29.33203125" style="58" bestFit="1" customWidth="1"/>
    <col min="7688" max="7936" width="9.109375" style="58"/>
    <col min="7937" max="7937" width="12.109375" style="58" bestFit="1" customWidth="1"/>
    <col min="7938" max="7938" width="10.88671875" style="58" customWidth="1"/>
    <col min="7939" max="7939" width="25.6640625" style="58" customWidth="1"/>
    <col min="7940" max="7940" width="23.33203125" style="58" customWidth="1"/>
    <col min="7941" max="7941" width="23.109375" style="58" customWidth="1"/>
    <col min="7942" max="7942" width="15.5546875" style="58" bestFit="1" customWidth="1"/>
    <col min="7943" max="7943" width="29.33203125" style="58" bestFit="1" customWidth="1"/>
    <col min="7944" max="8192" width="9.109375" style="58"/>
    <col min="8193" max="8193" width="12.109375" style="58" bestFit="1" customWidth="1"/>
    <col min="8194" max="8194" width="10.88671875" style="58" customWidth="1"/>
    <col min="8195" max="8195" width="25.6640625" style="58" customWidth="1"/>
    <col min="8196" max="8196" width="23.33203125" style="58" customWidth="1"/>
    <col min="8197" max="8197" width="23.109375" style="58" customWidth="1"/>
    <col min="8198" max="8198" width="15.5546875" style="58" bestFit="1" customWidth="1"/>
    <col min="8199" max="8199" width="29.33203125" style="58" bestFit="1" customWidth="1"/>
    <col min="8200" max="8448" width="9.109375" style="58"/>
    <col min="8449" max="8449" width="12.109375" style="58" bestFit="1" customWidth="1"/>
    <col min="8450" max="8450" width="10.88671875" style="58" customWidth="1"/>
    <col min="8451" max="8451" width="25.6640625" style="58" customWidth="1"/>
    <col min="8452" max="8452" width="23.33203125" style="58" customWidth="1"/>
    <col min="8453" max="8453" width="23.109375" style="58" customWidth="1"/>
    <col min="8454" max="8454" width="15.5546875" style="58" bestFit="1" customWidth="1"/>
    <col min="8455" max="8455" width="29.33203125" style="58" bestFit="1" customWidth="1"/>
    <col min="8456" max="8704" width="9.109375" style="58"/>
    <col min="8705" max="8705" width="12.109375" style="58" bestFit="1" customWidth="1"/>
    <col min="8706" max="8706" width="10.88671875" style="58" customWidth="1"/>
    <col min="8707" max="8707" width="25.6640625" style="58" customWidth="1"/>
    <col min="8708" max="8708" width="23.33203125" style="58" customWidth="1"/>
    <col min="8709" max="8709" width="23.109375" style="58" customWidth="1"/>
    <col min="8710" max="8710" width="15.5546875" style="58" bestFit="1" customWidth="1"/>
    <col min="8711" max="8711" width="29.33203125" style="58" bestFit="1" customWidth="1"/>
    <col min="8712" max="8960" width="9.109375" style="58"/>
    <col min="8961" max="8961" width="12.109375" style="58" bestFit="1" customWidth="1"/>
    <col min="8962" max="8962" width="10.88671875" style="58" customWidth="1"/>
    <col min="8963" max="8963" width="25.6640625" style="58" customWidth="1"/>
    <col min="8964" max="8964" width="23.33203125" style="58" customWidth="1"/>
    <col min="8965" max="8965" width="23.109375" style="58" customWidth="1"/>
    <col min="8966" max="8966" width="15.5546875" style="58" bestFit="1" customWidth="1"/>
    <col min="8967" max="8967" width="29.33203125" style="58" bestFit="1" customWidth="1"/>
    <col min="8968" max="9216" width="9.109375" style="58"/>
    <col min="9217" max="9217" width="12.109375" style="58" bestFit="1" customWidth="1"/>
    <col min="9218" max="9218" width="10.88671875" style="58" customWidth="1"/>
    <col min="9219" max="9219" width="25.6640625" style="58" customWidth="1"/>
    <col min="9220" max="9220" width="23.33203125" style="58" customWidth="1"/>
    <col min="9221" max="9221" width="23.109375" style="58" customWidth="1"/>
    <col min="9222" max="9222" width="15.5546875" style="58" bestFit="1" customWidth="1"/>
    <col min="9223" max="9223" width="29.33203125" style="58" bestFit="1" customWidth="1"/>
    <col min="9224" max="9472" width="9.109375" style="58"/>
    <col min="9473" max="9473" width="12.109375" style="58" bestFit="1" customWidth="1"/>
    <col min="9474" max="9474" width="10.88671875" style="58" customWidth="1"/>
    <col min="9475" max="9475" width="25.6640625" style="58" customWidth="1"/>
    <col min="9476" max="9476" width="23.33203125" style="58" customWidth="1"/>
    <col min="9477" max="9477" width="23.109375" style="58" customWidth="1"/>
    <col min="9478" max="9478" width="15.5546875" style="58" bestFit="1" customWidth="1"/>
    <col min="9479" max="9479" width="29.33203125" style="58" bestFit="1" customWidth="1"/>
    <col min="9480" max="9728" width="9.109375" style="58"/>
    <col min="9729" max="9729" width="12.109375" style="58" bestFit="1" customWidth="1"/>
    <col min="9730" max="9730" width="10.88671875" style="58" customWidth="1"/>
    <col min="9731" max="9731" width="25.6640625" style="58" customWidth="1"/>
    <col min="9732" max="9732" width="23.33203125" style="58" customWidth="1"/>
    <col min="9733" max="9733" width="23.109375" style="58" customWidth="1"/>
    <col min="9734" max="9734" width="15.5546875" style="58" bestFit="1" customWidth="1"/>
    <col min="9735" max="9735" width="29.33203125" style="58" bestFit="1" customWidth="1"/>
    <col min="9736" max="9984" width="9.109375" style="58"/>
    <col min="9985" max="9985" width="12.109375" style="58" bestFit="1" customWidth="1"/>
    <col min="9986" max="9986" width="10.88671875" style="58" customWidth="1"/>
    <col min="9987" max="9987" width="25.6640625" style="58" customWidth="1"/>
    <col min="9988" max="9988" width="23.33203125" style="58" customWidth="1"/>
    <col min="9989" max="9989" width="23.109375" style="58" customWidth="1"/>
    <col min="9990" max="9990" width="15.5546875" style="58" bestFit="1" customWidth="1"/>
    <col min="9991" max="9991" width="29.33203125" style="58" bestFit="1" customWidth="1"/>
    <col min="9992" max="10240" width="9.109375" style="58"/>
    <col min="10241" max="10241" width="12.109375" style="58" bestFit="1" customWidth="1"/>
    <col min="10242" max="10242" width="10.88671875" style="58" customWidth="1"/>
    <col min="10243" max="10243" width="25.6640625" style="58" customWidth="1"/>
    <col min="10244" max="10244" width="23.33203125" style="58" customWidth="1"/>
    <col min="10245" max="10245" width="23.109375" style="58" customWidth="1"/>
    <col min="10246" max="10246" width="15.5546875" style="58" bestFit="1" customWidth="1"/>
    <col min="10247" max="10247" width="29.33203125" style="58" bestFit="1" customWidth="1"/>
    <col min="10248" max="10496" width="9.109375" style="58"/>
    <col min="10497" max="10497" width="12.109375" style="58" bestFit="1" customWidth="1"/>
    <col min="10498" max="10498" width="10.88671875" style="58" customWidth="1"/>
    <col min="10499" max="10499" width="25.6640625" style="58" customWidth="1"/>
    <col min="10500" max="10500" width="23.33203125" style="58" customWidth="1"/>
    <col min="10501" max="10501" width="23.109375" style="58" customWidth="1"/>
    <col min="10502" max="10502" width="15.5546875" style="58" bestFit="1" customWidth="1"/>
    <col min="10503" max="10503" width="29.33203125" style="58" bestFit="1" customWidth="1"/>
    <col min="10504" max="10752" width="9.109375" style="58"/>
    <col min="10753" max="10753" width="12.109375" style="58" bestFit="1" customWidth="1"/>
    <col min="10754" max="10754" width="10.88671875" style="58" customWidth="1"/>
    <col min="10755" max="10755" width="25.6640625" style="58" customWidth="1"/>
    <col min="10756" max="10756" width="23.33203125" style="58" customWidth="1"/>
    <col min="10757" max="10757" width="23.109375" style="58" customWidth="1"/>
    <col min="10758" max="10758" width="15.5546875" style="58" bestFit="1" customWidth="1"/>
    <col min="10759" max="10759" width="29.33203125" style="58" bestFit="1" customWidth="1"/>
    <col min="10760" max="11008" width="9.109375" style="58"/>
    <col min="11009" max="11009" width="12.109375" style="58" bestFit="1" customWidth="1"/>
    <col min="11010" max="11010" width="10.88671875" style="58" customWidth="1"/>
    <col min="11011" max="11011" width="25.6640625" style="58" customWidth="1"/>
    <col min="11012" max="11012" width="23.33203125" style="58" customWidth="1"/>
    <col min="11013" max="11013" width="23.109375" style="58" customWidth="1"/>
    <col min="11014" max="11014" width="15.5546875" style="58" bestFit="1" customWidth="1"/>
    <col min="11015" max="11015" width="29.33203125" style="58" bestFit="1" customWidth="1"/>
    <col min="11016" max="11264" width="9.109375" style="58"/>
    <col min="11265" max="11265" width="12.109375" style="58" bestFit="1" customWidth="1"/>
    <col min="11266" max="11266" width="10.88671875" style="58" customWidth="1"/>
    <col min="11267" max="11267" width="25.6640625" style="58" customWidth="1"/>
    <col min="11268" max="11268" width="23.33203125" style="58" customWidth="1"/>
    <col min="11269" max="11269" width="23.109375" style="58" customWidth="1"/>
    <col min="11270" max="11270" width="15.5546875" style="58" bestFit="1" customWidth="1"/>
    <col min="11271" max="11271" width="29.33203125" style="58" bestFit="1" customWidth="1"/>
    <col min="11272" max="11520" width="9.109375" style="58"/>
    <col min="11521" max="11521" width="12.109375" style="58" bestFit="1" customWidth="1"/>
    <col min="11522" max="11522" width="10.88671875" style="58" customWidth="1"/>
    <col min="11523" max="11523" width="25.6640625" style="58" customWidth="1"/>
    <col min="11524" max="11524" width="23.33203125" style="58" customWidth="1"/>
    <col min="11525" max="11525" width="23.109375" style="58" customWidth="1"/>
    <col min="11526" max="11526" width="15.5546875" style="58" bestFit="1" customWidth="1"/>
    <col min="11527" max="11527" width="29.33203125" style="58" bestFit="1" customWidth="1"/>
    <col min="11528" max="11776" width="9.109375" style="58"/>
    <col min="11777" max="11777" width="12.109375" style="58" bestFit="1" customWidth="1"/>
    <col min="11778" max="11778" width="10.88671875" style="58" customWidth="1"/>
    <col min="11779" max="11779" width="25.6640625" style="58" customWidth="1"/>
    <col min="11780" max="11780" width="23.33203125" style="58" customWidth="1"/>
    <col min="11781" max="11781" width="23.109375" style="58" customWidth="1"/>
    <col min="11782" max="11782" width="15.5546875" style="58" bestFit="1" customWidth="1"/>
    <col min="11783" max="11783" width="29.33203125" style="58" bestFit="1" customWidth="1"/>
    <col min="11784" max="12032" width="9.109375" style="58"/>
    <col min="12033" max="12033" width="12.109375" style="58" bestFit="1" customWidth="1"/>
    <col min="12034" max="12034" width="10.88671875" style="58" customWidth="1"/>
    <col min="12035" max="12035" width="25.6640625" style="58" customWidth="1"/>
    <col min="12036" max="12036" width="23.33203125" style="58" customWidth="1"/>
    <col min="12037" max="12037" width="23.109375" style="58" customWidth="1"/>
    <col min="12038" max="12038" width="15.5546875" style="58" bestFit="1" customWidth="1"/>
    <col min="12039" max="12039" width="29.33203125" style="58" bestFit="1" customWidth="1"/>
    <col min="12040" max="12288" width="9.109375" style="58"/>
    <col min="12289" max="12289" width="12.109375" style="58" bestFit="1" customWidth="1"/>
    <col min="12290" max="12290" width="10.88671875" style="58" customWidth="1"/>
    <col min="12291" max="12291" width="25.6640625" style="58" customWidth="1"/>
    <col min="12292" max="12292" width="23.33203125" style="58" customWidth="1"/>
    <col min="12293" max="12293" width="23.109375" style="58" customWidth="1"/>
    <col min="12294" max="12294" width="15.5546875" style="58" bestFit="1" customWidth="1"/>
    <col min="12295" max="12295" width="29.33203125" style="58" bestFit="1" customWidth="1"/>
    <col min="12296" max="12544" width="9.109375" style="58"/>
    <col min="12545" max="12545" width="12.109375" style="58" bestFit="1" customWidth="1"/>
    <col min="12546" max="12546" width="10.88671875" style="58" customWidth="1"/>
    <col min="12547" max="12547" width="25.6640625" style="58" customWidth="1"/>
    <col min="12548" max="12548" width="23.33203125" style="58" customWidth="1"/>
    <col min="12549" max="12549" width="23.109375" style="58" customWidth="1"/>
    <col min="12550" max="12550" width="15.5546875" style="58" bestFit="1" customWidth="1"/>
    <col min="12551" max="12551" width="29.33203125" style="58" bestFit="1" customWidth="1"/>
    <col min="12552" max="12800" width="9.109375" style="58"/>
    <col min="12801" max="12801" width="12.109375" style="58" bestFit="1" customWidth="1"/>
    <col min="12802" max="12802" width="10.88671875" style="58" customWidth="1"/>
    <col min="12803" max="12803" width="25.6640625" style="58" customWidth="1"/>
    <col min="12804" max="12804" width="23.33203125" style="58" customWidth="1"/>
    <col min="12805" max="12805" width="23.109375" style="58" customWidth="1"/>
    <col min="12806" max="12806" width="15.5546875" style="58" bestFit="1" customWidth="1"/>
    <col min="12807" max="12807" width="29.33203125" style="58" bestFit="1" customWidth="1"/>
    <col min="12808" max="13056" width="9.109375" style="58"/>
    <col min="13057" max="13057" width="12.109375" style="58" bestFit="1" customWidth="1"/>
    <col min="13058" max="13058" width="10.88671875" style="58" customWidth="1"/>
    <col min="13059" max="13059" width="25.6640625" style="58" customWidth="1"/>
    <col min="13060" max="13060" width="23.33203125" style="58" customWidth="1"/>
    <col min="13061" max="13061" width="23.109375" style="58" customWidth="1"/>
    <col min="13062" max="13062" width="15.5546875" style="58" bestFit="1" customWidth="1"/>
    <col min="13063" max="13063" width="29.33203125" style="58" bestFit="1" customWidth="1"/>
    <col min="13064" max="13312" width="9.109375" style="58"/>
    <col min="13313" max="13313" width="12.109375" style="58" bestFit="1" customWidth="1"/>
    <col min="13314" max="13314" width="10.88671875" style="58" customWidth="1"/>
    <col min="13315" max="13315" width="25.6640625" style="58" customWidth="1"/>
    <col min="13316" max="13316" width="23.33203125" style="58" customWidth="1"/>
    <col min="13317" max="13317" width="23.109375" style="58" customWidth="1"/>
    <col min="13318" max="13318" width="15.5546875" style="58" bestFit="1" customWidth="1"/>
    <col min="13319" max="13319" width="29.33203125" style="58" bestFit="1" customWidth="1"/>
    <col min="13320" max="13568" width="9.109375" style="58"/>
    <col min="13569" max="13569" width="12.109375" style="58" bestFit="1" customWidth="1"/>
    <col min="13570" max="13570" width="10.88671875" style="58" customWidth="1"/>
    <col min="13571" max="13571" width="25.6640625" style="58" customWidth="1"/>
    <col min="13572" max="13572" width="23.33203125" style="58" customWidth="1"/>
    <col min="13573" max="13573" width="23.109375" style="58" customWidth="1"/>
    <col min="13574" max="13574" width="15.5546875" style="58" bestFit="1" customWidth="1"/>
    <col min="13575" max="13575" width="29.33203125" style="58" bestFit="1" customWidth="1"/>
    <col min="13576" max="13824" width="9.109375" style="58"/>
    <col min="13825" max="13825" width="12.109375" style="58" bestFit="1" customWidth="1"/>
    <col min="13826" max="13826" width="10.88671875" style="58" customWidth="1"/>
    <col min="13827" max="13827" width="25.6640625" style="58" customWidth="1"/>
    <col min="13828" max="13828" width="23.33203125" style="58" customWidth="1"/>
    <col min="13829" max="13829" width="23.109375" style="58" customWidth="1"/>
    <col min="13830" max="13830" width="15.5546875" style="58" bestFit="1" customWidth="1"/>
    <col min="13831" max="13831" width="29.33203125" style="58" bestFit="1" customWidth="1"/>
    <col min="13832" max="14080" width="9.109375" style="58"/>
    <col min="14081" max="14081" width="12.109375" style="58" bestFit="1" customWidth="1"/>
    <col min="14082" max="14082" width="10.88671875" style="58" customWidth="1"/>
    <col min="14083" max="14083" width="25.6640625" style="58" customWidth="1"/>
    <col min="14084" max="14084" width="23.33203125" style="58" customWidth="1"/>
    <col min="14085" max="14085" width="23.109375" style="58" customWidth="1"/>
    <col min="14086" max="14086" width="15.5546875" style="58" bestFit="1" customWidth="1"/>
    <col min="14087" max="14087" width="29.33203125" style="58" bestFit="1" customWidth="1"/>
    <col min="14088" max="14336" width="9.109375" style="58"/>
    <col min="14337" max="14337" width="12.109375" style="58" bestFit="1" customWidth="1"/>
    <col min="14338" max="14338" width="10.88671875" style="58" customWidth="1"/>
    <col min="14339" max="14339" width="25.6640625" style="58" customWidth="1"/>
    <col min="14340" max="14340" width="23.33203125" style="58" customWidth="1"/>
    <col min="14341" max="14341" width="23.109375" style="58" customWidth="1"/>
    <col min="14342" max="14342" width="15.5546875" style="58" bestFit="1" customWidth="1"/>
    <col min="14343" max="14343" width="29.33203125" style="58" bestFit="1" customWidth="1"/>
    <col min="14344" max="14592" width="9.109375" style="58"/>
    <col min="14593" max="14593" width="12.109375" style="58" bestFit="1" customWidth="1"/>
    <col min="14594" max="14594" width="10.88671875" style="58" customWidth="1"/>
    <col min="14595" max="14595" width="25.6640625" style="58" customWidth="1"/>
    <col min="14596" max="14596" width="23.33203125" style="58" customWidth="1"/>
    <col min="14597" max="14597" width="23.109375" style="58" customWidth="1"/>
    <col min="14598" max="14598" width="15.5546875" style="58" bestFit="1" customWidth="1"/>
    <col min="14599" max="14599" width="29.33203125" style="58" bestFit="1" customWidth="1"/>
    <col min="14600" max="14848" width="9.109375" style="58"/>
    <col min="14849" max="14849" width="12.109375" style="58" bestFit="1" customWidth="1"/>
    <col min="14850" max="14850" width="10.88671875" style="58" customWidth="1"/>
    <col min="14851" max="14851" width="25.6640625" style="58" customWidth="1"/>
    <col min="14852" max="14852" width="23.33203125" style="58" customWidth="1"/>
    <col min="14853" max="14853" width="23.109375" style="58" customWidth="1"/>
    <col min="14854" max="14854" width="15.5546875" style="58" bestFit="1" customWidth="1"/>
    <col min="14855" max="14855" width="29.33203125" style="58" bestFit="1" customWidth="1"/>
    <col min="14856" max="15104" width="9.109375" style="58"/>
    <col min="15105" max="15105" width="12.109375" style="58" bestFit="1" customWidth="1"/>
    <col min="15106" max="15106" width="10.88671875" style="58" customWidth="1"/>
    <col min="15107" max="15107" width="25.6640625" style="58" customWidth="1"/>
    <col min="15108" max="15108" width="23.33203125" style="58" customWidth="1"/>
    <col min="15109" max="15109" width="23.109375" style="58" customWidth="1"/>
    <col min="15110" max="15110" width="15.5546875" style="58" bestFit="1" customWidth="1"/>
    <col min="15111" max="15111" width="29.33203125" style="58" bestFit="1" customWidth="1"/>
    <col min="15112" max="15360" width="9.109375" style="58"/>
    <col min="15361" max="15361" width="12.109375" style="58" bestFit="1" customWidth="1"/>
    <col min="15362" max="15362" width="10.88671875" style="58" customWidth="1"/>
    <col min="15363" max="15363" width="25.6640625" style="58" customWidth="1"/>
    <col min="15364" max="15364" width="23.33203125" style="58" customWidth="1"/>
    <col min="15365" max="15365" width="23.109375" style="58" customWidth="1"/>
    <col min="15366" max="15366" width="15.5546875" style="58" bestFit="1" customWidth="1"/>
    <col min="15367" max="15367" width="29.33203125" style="58" bestFit="1" customWidth="1"/>
    <col min="15368" max="15616" width="9.109375" style="58"/>
    <col min="15617" max="15617" width="12.109375" style="58" bestFit="1" customWidth="1"/>
    <col min="15618" max="15618" width="10.88671875" style="58" customWidth="1"/>
    <col min="15619" max="15619" width="25.6640625" style="58" customWidth="1"/>
    <col min="15620" max="15620" width="23.33203125" style="58" customWidth="1"/>
    <col min="15621" max="15621" width="23.109375" style="58" customWidth="1"/>
    <col min="15622" max="15622" width="15.5546875" style="58" bestFit="1" customWidth="1"/>
    <col min="15623" max="15623" width="29.33203125" style="58" bestFit="1" customWidth="1"/>
    <col min="15624" max="15872" width="9.109375" style="58"/>
    <col min="15873" max="15873" width="12.109375" style="58" bestFit="1" customWidth="1"/>
    <col min="15874" max="15874" width="10.88671875" style="58" customWidth="1"/>
    <col min="15875" max="15875" width="25.6640625" style="58" customWidth="1"/>
    <col min="15876" max="15876" width="23.33203125" style="58" customWidth="1"/>
    <col min="15877" max="15877" width="23.109375" style="58" customWidth="1"/>
    <col min="15878" max="15878" width="15.5546875" style="58" bestFit="1" customWidth="1"/>
    <col min="15879" max="15879" width="29.33203125" style="58" bestFit="1" customWidth="1"/>
    <col min="15880" max="16128" width="9.109375" style="58"/>
    <col min="16129" max="16129" width="12.109375" style="58" bestFit="1" customWidth="1"/>
    <col min="16130" max="16130" width="10.88671875" style="58" customWidth="1"/>
    <col min="16131" max="16131" width="25.6640625" style="58" customWidth="1"/>
    <col min="16132" max="16132" width="23.33203125" style="58" customWidth="1"/>
    <col min="16133" max="16133" width="23.109375" style="58" customWidth="1"/>
    <col min="16134" max="16134" width="15.5546875" style="58" bestFit="1" customWidth="1"/>
    <col min="16135" max="16135" width="29.33203125" style="58" bestFit="1" customWidth="1"/>
    <col min="16136" max="16384" width="9.109375" style="58"/>
  </cols>
  <sheetData>
    <row r="1" spans="1:36" ht="52.2" customHeight="1">
      <c r="A1" s="316" t="s">
        <v>188</v>
      </c>
      <c r="B1" s="317"/>
      <c r="C1" s="317"/>
      <c r="D1" s="317"/>
      <c r="E1" s="317"/>
      <c r="F1" s="317"/>
      <c r="G1" s="318"/>
      <c r="H1" s="57"/>
      <c r="I1" s="57"/>
      <c r="J1" s="1"/>
      <c r="K1" s="1"/>
      <c r="L1" s="1"/>
      <c r="M1" s="1"/>
      <c r="N1" s="1"/>
      <c r="O1" s="1"/>
      <c r="P1" s="1"/>
      <c r="Q1" s="1"/>
      <c r="R1" s="1"/>
      <c r="S1" s="1"/>
      <c r="T1" s="1"/>
      <c r="U1" s="1"/>
      <c r="V1" s="1"/>
      <c r="W1" s="1"/>
      <c r="X1" s="1"/>
      <c r="Y1" s="1"/>
      <c r="Z1" s="1"/>
      <c r="AA1" s="1"/>
      <c r="AB1" s="1"/>
      <c r="AC1" s="1"/>
      <c r="AD1" s="1"/>
      <c r="AE1" s="1"/>
      <c r="AF1" s="1"/>
      <c r="AG1" s="1"/>
      <c r="AH1" s="1"/>
      <c r="AI1" s="1"/>
      <c r="AJ1" s="1"/>
    </row>
    <row r="2" spans="1:36" ht="25.5" customHeight="1">
      <c r="A2" s="310" t="s">
        <v>217</v>
      </c>
      <c r="B2" s="311"/>
      <c r="C2" s="311"/>
      <c r="D2" s="311"/>
      <c r="E2" s="311"/>
      <c r="F2" s="311"/>
      <c r="G2" s="312"/>
      <c r="H2" s="59"/>
      <c r="I2" s="59"/>
      <c r="J2" s="1"/>
      <c r="K2" s="1"/>
      <c r="L2" s="1"/>
      <c r="M2" s="1"/>
      <c r="N2" s="1"/>
      <c r="O2" s="1"/>
      <c r="P2" s="1"/>
      <c r="Q2" s="1"/>
      <c r="R2" s="1"/>
      <c r="S2" s="1"/>
      <c r="T2" s="1"/>
      <c r="U2" s="1"/>
      <c r="V2" s="1"/>
      <c r="W2" s="1"/>
      <c r="X2" s="1"/>
      <c r="Y2" s="1"/>
      <c r="Z2" s="1"/>
      <c r="AA2" s="1"/>
      <c r="AB2" s="1"/>
      <c r="AC2" s="1"/>
      <c r="AD2" s="1"/>
      <c r="AE2" s="1"/>
      <c r="AF2" s="1"/>
      <c r="AG2" s="1"/>
      <c r="AH2" s="1"/>
      <c r="AI2" s="1"/>
      <c r="AJ2" s="1"/>
    </row>
    <row r="3" spans="1:36" ht="24" customHeight="1">
      <c r="A3" s="310" t="s">
        <v>207</v>
      </c>
      <c r="B3" s="311"/>
      <c r="C3" s="311"/>
      <c r="D3" s="311"/>
      <c r="E3" s="311"/>
      <c r="F3" s="311"/>
      <c r="G3" s="312"/>
      <c r="H3" s="59"/>
      <c r="I3" s="59"/>
      <c r="J3" s="1"/>
      <c r="K3" s="1"/>
      <c r="L3" s="1"/>
      <c r="M3" s="1"/>
      <c r="N3" s="1"/>
      <c r="O3" s="1"/>
      <c r="P3" s="1"/>
      <c r="Q3" s="1"/>
      <c r="R3" s="1"/>
      <c r="S3" s="1"/>
      <c r="T3" s="1"/>
      <c r="U3" s="1"/>
      <c r="V3" s="1"/>
      <c r="W3" s="1"/>
      <c r="X3" s="1"/>
      <c r="Y3" s="1"/>
      <c r="Z3" s="1"/>
      <c r="AA3" s="1"/>
      <c r="AB3" s="1"/>
      <c r="AC3" s="1"/>
      <c r="AD3" s="1"/>
      <c r="AE3" s="1"/>
      <c r="AF3" s="1"/>
      <c r="AG3" s="1"/>
      <c r="AH3" s="1"/>
      <c r="AI3" s="1"/>
      <c r="AJ3" s="1"/>
    </row>
    <row r="4" spans="1:36" ht="28.5" customHeight="1">
      <c r="A4" s="310" t="s">
        <v>41</v>
      </c>
      <c r="B4" s="311"/>
      <c r="C4" s="311"/>
      <c r="D4" s="311"/>
      <c r="E4" s="311"/>
      <c r="F4" s="311"/>
      <c r="G4" s="312"/>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49.5" customHeight="1">
      <c r="A5" s="240" t="s">
        <v>2</v>
      </c>
      <c r="B5" s="239" t="s">
        <v>39</v>
      </c>
      <c r="C5" s="239" t="s">
        <v>134</v>
      </c>
      <c r="D5" s="239" t="s">
        <v>40</v>
      </c>
      <c r="E5" s="239" t="s">
        <v>98</v>
      </c>
      <c r="F5" s="239" t="s">
        <v>167</v>
      </c>
      <c r="G5" s="241" t="s">
        <v>179</v>
      </c>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s="62" customFormat="1" ht="20.399999999999999" customHeight="1">
      <c r="A6" s="336">
        <v>1</v>
      </c>
      <c r="B6" s="337" t="s">
        <v>222</v>
      </c>
      <c r="C6" s="130" t="s">
        <v>218</v>
      </c>
      <c r="D6" s="60">
        <v>2</v>
      </c>
      <c r="E6" s="60">
        <v>1</v>
      </c>
      <c r="F6" s="131">
        <v>1</v>
      </c>
      <c r="G6" s="245" t="s">
        <v>193</v>
      </c>
      <c r="H6" s="61"/>
      <c r="I6" s="61"/>
      <c r="J6" s="61"/>
      <c r="K6" s="61"/>
      <c r="L6" s="61"/>
      <c r="M6" s="61"/>
      <c r="N6" s="61"/>
      <c r="O6" s="61"/>
      <c r="P6" s="61"/>
      <c r="Q6" s="61"/>
      <c r="R6" s="61"/>
      <c r="S6" s="61"/>
      <c r="T6" s="61"/>
      <c r="U6" s="61"/>
      <c r="V6" s="61"/>
      <c r="W6" s="61"/>
      <c r="X6" s="61"/>
      <c r="Y6" s="61"/>
      <c r="Z6" s="61"/>
      <c r="AA6" s="61"/>
      <c r="AB6" s="61"/>
      <c r="AC6" s="61"/>
      <c r="AD6" s="61"/>
    </row>
    <row r="7" spans="1:36" s="62" customFormat="1" ht="17.399999999999999" customHeight="1">
      <c r="A7" s="336"/>
      <c r="B7" s="337"/>
      <c r="C7" s="130" t="s">
        <v>223</v>
      </c>
      <c r="D7" s="60">
        <v>2</v>
      </c>
      <c r="E7" s="60">
        <v>2</v>
      </c>
      <c r="F7" s="131">
        <v>0</v>
      </c>
      <c r="G7" s="245" t="s">
        <v>194</v>
      </c>
      <c r="H7" s="61"/>
      <c r="I7" s="61"/>
      <c r="J7" s="61"/>
      <c r="K7" s="61"/>
      <c r="L7" s="61"/>
      <c r="M7" s="61"/>
      <c r="N7" s="61"/>
      <c r="O7" s="61"/>
      <c r="P7" s="61"/>
      <c r="Q7" s="61"/>
      <c r="R7" s="61"/>
      <c r="S7" s="61"/>
      <c r="T7" s="61"/>
      <c r="U7" s="61"/>
      <c r="V7" s="61"/>
      <c r="W7" s="61"/>
      <c r="X7" s="61"/>
      <c r="Y7" s="61"/>
      <c r="Z7" s="61"/>
      <c r="AA7" s="61"/>
      <c r="AB7" s="61"/>
      <c r="AC7" s="61"/>
      <c r="AD7" s="61"/>
    </row>
    <row r="8" spans="1:36" ht="20.399999999999999" customHeight="1">
      <c r="A8" s="336">
        <v>2</v>
      </c>
      <c r="B8" s="337" t="s">
        <v>224</v>
      </c>
      <c r="C8" s="130" t="s">
        <v>219</v>
      </c>
      <c r="D8" s="60">
        <v>4</v>
      </c>
      <c r="E8" s="60">
        <v>1</v>
      </c>
      <c r="F8" s="131">
        <v>3</v>
      </c>
      <c r="G8" s="245" t="s">
        <v>193</v>
      </c>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19.8" customHeight="1">
      <c r="A9" s="336"/>
      <c r="B9" s="337"/>
      <c r="C9" s="130" t="s">
        <v>225</v>
      </c>
      <c r="D9" s="60">
        <v>2</v>
      </c>
      <c r="E9" s="60">
        <v>0</v>
      </c>
      <c r="F9" s="131">
        <v>2</v>
      </c>
      <c r="G9" s="245" t="s">
        <v>194</v>
      </c>
      <c r="H9" s="187"/>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20.399999999999999" customHeight="1">
      <c r="A10" s="336"/>
      <c r="B10" s="337"/>
      <c r="C10" s="130" t="s">
        <v>226</v>
      </c>
      <c r="D10" s="60">
        <v>3</v>
      </c>
      <c r="E10" s="60">
        <v>3</v>
      </c>
      <c r="F10" s="131">
        <v>0</v>
      </c>
      <c r="G10" s="245" t="s">
        <v>194</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20.399999999999999" customHeight="1">
      <c r="A11" s="336">
        <v>3</v>
      </c>
      <c r="B11" s="337" t="s">
        <v>230</v>
      </c>
      <c r="C11" s="130" t="s">
        <v>227</v>
      </c>
      <c r="D11" s="60">
        <v>3</v>
      </c>
      <c r="E11" s="60">
        <f t="shared" ref="E11" si="0">D11-F11</f>
        <v>0</v>
      </c>
      <c r="F11" s="131">
        <v>3</v>
      </c>
      <c r="G11" s="245" t="s">
        <v>194</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19.8" customHeight="1">
      <c r="A12" s="336"/>
      <c r="B12" s="337"/>
      <c r="C12" s="130" t="s">
        <v>220</v>
      </c>
      <c r="D12" s="60">
        <v>2</v>
      </c>
      <c r="E12" s="60">
        <v>1</v>
      </c>
      <c r="F12" s="131">
        <v>1</v>
      </c>
      <c r="G12" s="245" t="s">
        <v>193</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21" customHeight="1">
      <c r="A13" s="336"/>
      <c r="B13" s="337"/>
      <c r="C13" s="130" t="s">
        <v>228</v>
      </c>
      <c r="D13" s="60">
        <v>3</v>
      </c>
      <c r="E13" s="60">
        <f t="shared" ref="E13:E14" si="1">D13-F13</f>
        <v>3</v>
      </c>
      <c r="F13" s="131">
        <v>0</v>
      </c>
      <c r="G13" s="245" t="s">
        <v>194</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ht="20.399999999999999" customHeight="1">
      <c r="A14" s="336"/>
      <c r="B14" s="337"/>
      <c r="C14" s="130" t="s">
        <v>229</v>
      </c>
      <c r="D14" s="60">
        <v>4</v>
      </c>
      <c r="E14" s="60">
        <f t="shared" si="1"/>
        <v>4</v>
      </c>
      <c r="F14" s="131">
        <v>0</v>
      </c>
      <c r="G14" s="245" t="s">
        <v>194</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19.8" customHeight="1" thickBot="1">
      <c r="A15" s="339"/>
      <c r="B15" s="338"/>
      <c r="C15" s="246" t="s">
        <v>221</v>
      </c>
      <c r="D15" s="247">
        <v>5</v>
      </c>
      <c r="E15" s="247">
        <v>0</v>
      </c>
      <c r="F15" s="248">
        <v>5</v>
      </c>
      <c r="G15" s="249" t="s">
        <v>193</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3.8">
      <c r="A269" s="1"/>
      <c r="B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sheetData>
  <mergeCells count="10">
    <mergeCell ref="A8:A10"/>
    <mergeCell ref="B8:B10"/>
    <mergeCell ref="B11:B15"/>
    <mergeCell ref="A11:A15"/>
    <mergeCell ref="A1:G1"/>
    <mergeCell ref="A2:G2"/>
    <mergeCell ref="A3:G3"/>
    <mergeCell ref="A4:G4"/>
    <mergeCell ref="B6:B7"/>
    <mergeCell ref="A6:A7"/>
  </mergeCells>
  <printOptions horizontalCentered="1" verticalCentered="1"/>
  <pageMargins left="0.5" right="0.5" top="0.25" bottom="0.25"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M300"/>
  <sheetViews>
    <sheetView view="pageBreakPreview" zoomScaleSheetLayoutView="100" workbookViewId="0">
      <selection activeCell="E12" sqref="E12"/>
    </sheetView>
  </sheetViews>
  <sheetFormatPr defaultRowHeight="13.2"/>
  <cols>
    <col min="1" max="2" width="6.44140625" customWidth="1"/>
    <col min="3" max="3" width="33.44140625" customWidth="1"/>
    <col min="4" max="4" width="25.5546875" customWidth="1"/>
    <col min="5" max="5" width="21.6640625" customWidth="1"/>
    <col min="6" max="6" width="17.5546875" customWidth="1"/>
    <col min="7" max="7" width="25.5546875" customWidth="1"/>
  </cols>
  <sheetData>
    <row r="1" spans="1:39" ht="100.5" customHeight="1">
      <c r="A1" s="340" t="s">
        <v>188</v>
      </c>
      <c r="B1" s="341"/>
      <c r="C1" s="341"/>
      <c r="D1" s="341"/>
      <c r="E1" s="341"/>
      <c r="F1" s="341"/>
      <c r="G1" s="342"/>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9.5" customHeight="1">
      <c r="A2" s="320" t="s">
        <v>231</v>
      </c>
      <c r="B2" s="320"/>
      <c r="C2" s="320"/>
      <c r="D2" s="320"/>
      <c r="E2" s="320"/>
      <c r="F2" s="320"/>
      <c r="G2" s="320"/>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30" customHeight="1">
      <c r="A3" s="320" t="s">
        <v>172</v>
      </c>
      <c r="B3" s="320"/>
      <c r="C3" s="320"/>
      <c r="D3" s="320"/>
      <c r="E3" s="320"/>
      <c r="F3" s="320"/>
      <c r="G3" s="320"/>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39" ht="78.75" customHeight="1">
      <c r="A4" s="49" t="s">
        <v>2</v>
      </c>
      <c r="B4" s="49" t="s">
        <v>100</v>
      </c>
      <c r="C4" s="76" t="s">
        <v>183</v>
      </c>
      <c r="D4" s="63" t="s">
        <v>184</v>
      </c>
      <c r="E4" s="66" t="s">
        <v>189</v>
      </c>
      <c r="F4" s="50" t="s">
        <v>177</v>
      </c>
      <c r="G4" s="49" t="s">
        <v>42</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row>
    <row r="5" spans="1:39" ht="15" customHeight="1">
      <c r="A5" s="49"/>
      <c r="B5" s="49"/>
      <c r="C5" s="49" t="s">
        <v>43</v>
      </c>
      <c r="D5" s="49" t="s">
        <v>44</v>
      </c>
      <c r="E5" s="49" t="s">
        <v>45</v>
      </c>
      <c r="F5" s="49" t="s">
        <v>46</v>
      </c>
      <c r="G5" s="49" t="s">
        <v>47</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row>
    <row r="6" spans="1:39" ht="30" customHeight="1">
      <c r="A6" s="49">
        <v>1</v>
      </c>
      <c r="B6" s="34" t="s">
        <v>101</v>
      </c>
      <c r="C6" s="40">
        <v>405618</v>
      </c>
      <c r="D6" s="40">
        <v>7152</v>
      </c>
      <c r="E6" s="40">
        <f>C6+D6</f>
        <v>412770</v>
      </c>
      <c r="F6" s="40">
        <v>3721</v>
      </c>
      <c r="G6" s="52">
        <f>F6/E6*100</f>
        <v>0.90147055260799003</v>
      </c>
      <c r="H6" s="1"/>
      <c r="I6" s="1"/>
      <c r="J6" s="1"/>
      <c r="K6" s="1"/>
      <c r="L6" s="1"/>
      <c r="M6" s="1"/>
      <c r="N6" s="1"/>
      <c r="O6" s="1"/>
      <c r="P6" s="1"/>
      <c r="Q6" s="1"/>
      <c r="R6" s="1"/>
      <c r="S6" s="1"/>
      <c r="T6" s="1"/>
      <c r="U6" s="1"/>
      <c r="V6" s="1"/>
      <c r="W6" s="1"/>
      <c r="X6" s="1"/>
      <c r="Y6" s="1"/>
      <c r="Z6" s="1"/>
      <c r="AA6" s="1"/>
      <c r="AB6" s="1"/>
      <c r="AC6" s="1"/>
      <c r="AD6" s="1"/>
    </row>
    <row r="7" spans="1:39" ht="30" customHeight="1">
      <c r="A7" s="343" t="s">
        <v>99</v>
      </c>
      <c r="B7" s="343"/>
      <c r="C7" s="74">
        <f>C6</f>
        <v>405618</v>
      </c>
      <c r="D7" s="74">
        <f>D6</f>
        <v>7152</v>
      </c>
      <c r="E7" s="74">
        <f>E6</f>
        <v>412770</v>
      </c>
      <c r="F7" s="74">
        <f>F6</f>
        <v>3721</v>
      </c>
      <c r="G7" s="75">
        <f>F7/E7*100</f>
        <v>0.90147055260799003</v>
      </c>
      <c r="H7" s="1"/>
      <c r="I7" s="1"/>
      <c r="J7" s="1"/>
      <c r="K7" s="1"/>
      <c r="L7" s="1"/>
      <c r="M7" s="1"/>
      <c r="N7" s="1"/>
      <c r="O7" s="1"/>
      <c r="P7" s="1"/>
      <c r="Q7" s="1"/>
      <c r="R7" s="1"/>
      <c r="S7" s="1"/>
      <c r="T7" s="1"/>
      <c r="U7" s="1"/>
      <c r="V7" s="1"/>
      <c r="W7" s="1"/>
      <c r="X7" s="1"/>
      <c r="Y7" s="1"/>
      <c r="Z7" s="1"/>
      <c r="AA7" s="1"/>
      <c r="AB7" s="1"/>
      <c r="AC7" s="1"/>
      <c r="AD7" s="1"/>
      <c r="AE7" s="1"/>
      <c r="AF7" s="1"/>
      <c r="AG7" s="1"/>
      <c r="AH7" s="1"/>
    </row>
    <row r="8" spans="1:39" ht="13.5" customHeight="1">
      <c r="A8" s="30"/>
      <c r="B8" s="30"/>
      <c r="C8" s="30"/>
      <c r="D8" s="30"/>
      <c r="E8" s="30"/>
      <c r="F8" s="30"/>
      <c r="G8" s="35"/>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3.8">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row>
    <row r="10" spans="1:39" ht="13.8">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row>
    <row r="11" spans="1:39" ht="13.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row>
    <row r="12" spans="1:39" ht="13.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39" ht="13.8">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9" ht="13.8">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9" ht="13.8">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9" ht="13.8">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9" ht="13.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9" ht="13.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9" ht="13.8">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9" ht="13.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9" ht="13.8">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9" ht="13.8">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39" ht="13.8">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row>
    <row r="24" spans="1:39" ht="13.8">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39" ht="13.8">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39" ht="13.8">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row>
    <row r="27" spans="1:39" ht="13.8">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39" ht="13.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39" ht="13.8">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39" ht="13.8">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row>
    <row r="31" spans="1:39" ht="13.8">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ht="13.8">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39" ht="13.8">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13.8">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13.8">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13.8">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13.8">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39" ht="1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39" ht="13.8">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3.8">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3.8">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3.8">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3.8">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3.8">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3.8">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3.8">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3.8">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3.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3.8">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3.8">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3.8">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3.8">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3.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3.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3.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3.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3.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3.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3.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3.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3.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3.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3.8">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3.8">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3.8">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3.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3.8">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3.8">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3.8">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3.8">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3.8">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3.8">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3.8">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3.8">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3.8">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3.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3.8">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3.8">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3.8">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3.8">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3.8">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3.8">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3.8">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3.8">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3.8">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3.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3.8">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3.8">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3.8">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3.8">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3.8">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3.8">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3.8">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3.8">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3.8">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3.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3.8">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3.8">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ht="13.8">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ht="13.8">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ht="13.8">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ht="13.8">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ht="13.8">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ht="13.8">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ht="13.8">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ht="13.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ht="13.8">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ht="13.8">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ht="13.8">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ht="13.8">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ht="13.8">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ht="13.8">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ht="13.8">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ht="13.8">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ht="13.8">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ht="13.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ht="13.8">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ht="13.8">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ht="13.8">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ht="13.8">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ht="13.8">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ht="13.8">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ht="13.8">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ht="13.8">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ht="13.8">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ht="13.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ht="13.8">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ht="13.8">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ht="13.8">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ht="13.8">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ht="13.8">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ht="13.8">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ht="13.8">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ht="13.8">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ht="13.8">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ht="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13.8">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ht="13.8">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ht="13.8">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ht="13.8">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ht="13.8">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ht="13.8">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ht="13.8">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ht="13.8">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ht="13.8">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ht="13.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ht="13.8">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ht="13.8">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ht="13.8">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ht="13.8">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ht="13.8">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ht="13.8">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ht="13.8">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ht="13.8">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ht="13.8">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row r="158" spans="1:39" ht="13.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row>
    <row r="159" spans="1:39" ht="13.8">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row>
    <row r="160" spans="1:39" ht="13.8">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row>
    <row r="161" spans="1:39" ht="13.8">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row>
    <row r="162" spans="1:39" ht="13.8">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3.8">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row>
    <row r="164" spans="1:39" ht="13.8">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row>
    <row r="165" spans="1:39" ht="13.8">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row>
    <row r="166" spans="1:39" ht="13.8">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row>
    <row r="167" spans="1:39" ht="13.8">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row>
    <row r="168" spans="1:39" ht="13.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row>
    <row r="169" spans="1:39" ht="13.8">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row>
    <row r="170" spans="1:39" ht="13.8">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row>
    <row r="171" spans="1:39" ht="13.8">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row>
    <row r="172" spans="1:39" ht="13.8">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row>
    <row r="173" spans="1:39" ht="13.8">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row>
    <row r="174" spans="1:39" ht="13.8">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row>
    <row r="175" spans="1:39" ht="13.8">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row>
    <row r="176" spans="1:39" ht="13.8">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row>
    <row r="177" spans="1:39" ht="13.8">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row>
    <row r="178" spans="1:39" ht="13.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row>
    <row r="179" spans="1:39" ht="13.8">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row>
    <row r="180" spans="1:39" ht="13.8">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row>
    <row r="181" spans="1:39" ht="13.8">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row>
    <row r="182" spans="1:39" ht="13.8">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row>
    <row r="183" spans="1:39" ht="13.8">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row>
    <row r="184" spans="1:39" ht="13.8">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row>
    <row r="185" spans="1:39" ht="13.8">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row>
    <row r="186" spans="1:39" ht="13.8">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row>
    <row r="187" spans="1:39" ht="13.8">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row>
    <row r="188" spans="1:39" ht="13.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row>
    <row r="189" spans="1:39" ht="13.8">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row>
    <row r="190" spans="1:39" ht="13.8">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row>
    <row r="191" spans="1:39" ht="13.8">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row>
    <row r="192" spans="1:39" ht="13.8">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row>
    <row r="193" spans="1:39" ht="13.8">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row>
    <row r="194" spans="1:39" ht="13.8">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row>
    <row r="195" spans="1:39" ht="13.8">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row>
    <row r="196" spans="1:39" ht="13.8">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row>
    <row r="197" spans="1:39" ht="13.8">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row>
    <row r="198" spans="1:39" ht="13.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row>
    <row r="199" spans="1:39" ht="13.8">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row>
    <row r="200" spans="1:39" ht="13.8">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row>
    <row r="201" spans="1:39" ht="13.8">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row>
    <row r="202" spans="1:39" ht="13.8">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row>
    <row r="203" spans="1:39" ht="13.8">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row>
    <row r="204" spans="1:39" ht="13.8">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row>
    <row r="205" spans="1:39" ht="13.8">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row>
    <row r="206" spans="1:39" ht="13.8">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row>
    <row r="207" spans="1:39" ht="13.8">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row>
    <row r="208" spans="1:39" ht="13.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row>
    <row r="209" spans="1:39" ht="13.8">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row>
    <row r="210" spans="1:39" ht="13.8">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row>
    <row r="211" spans="1:39" ht="13.8">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row>
    <row r="212" spans="1:39" ht="13.8">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row>
    <row r="213" spans="1:39" ht="13.8">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row>
    <row r="214" spans="1:39" ht="13.8">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row>
    <row r="215" spans="1:39" ht="13.8">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row>
    <row r="216" spans="1:39" ht="13.8">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row>
    <row r="217" spans="1:39" ht="13.8">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row>
    <row r="218" spans="1:39" ht="13.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row>
    <row r="219" spans="1:39" ht="13.8">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row>
    <row r="220" spans="1:39" ht="13.8">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row>
    <row r="221" spans="1:39" ht="13.8">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row>
    <row r="222" spans="1:39" ht="13.8">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row>
    <row r="223" spans="1:39" ht="13.8">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row>
    <row r="224" spans="1:39" ht="13.8">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row>
    <row r="225" spans="1:39" ht="13.8">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row>
    <row r="226" spans="1:39" ht="13.8">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row>
    <row r="227" spans="1:39" ht="13.8">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row>
    <row r="228" spans="1:39" ht="13.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row>
    <row r="229" spans="1:39" ht="13.8">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row>
    <row r="230" spans="1:39" ht="13.8">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row>
    <row r="231" spans="1:39" ht="13.8">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row>
    <row r="232" spans="1:39" ht="13.8">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row>
    <row r="233" spans="1:39" ht="13.8">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row>
    <row r="234" spans="1:39" ht="13.8">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row>
    <row r="235" spans="1:39" ht="13.8">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row>
    <row r="236" spans="1:39" ht="13.8">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row>
    <row r="237" spans="1:39" ht="13.8">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row>
    <row r="238" spans="1:39" ht="1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row>
    <row r="239" spans="1:39" ht="13.8">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row>
    <row r="240" spans="1:39" ht="13.8">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row r="241" spans="1:39" ht="13.8">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row>
    <row r="242" spans="1:39" ht="13.8">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row>
    <row r="243" spans="1:39" ht="13.8">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row>
    <row r="244" spans="1:39" ht="13.8">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row>
    <row r="245" spans="1:39" ht="13.8">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row>
    <row r="246" spans="1:39" ht="13.8">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row>
    <row r="247" spans="1:39" ht="13.8">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row>
    <row r="248" spans="1:39" ht="13.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row>
    <row r="249" spans="1:39" ht="13.8">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row>
    <row r="250" spans="1:39" ht="13.8">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row>
    <row r="251" spans="1:39" ht="13.8">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row>
    <row r="252" spans="1:39" ht="13.8">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row>
    <row r="253" spans="1:39" ht="13.8">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row>
    <row r="254" spans="1:39" ht="13.8">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row>
    <row r="255" spans="1:39" ht="13.8">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row>
    <row r="256" spans="1:39" ht="13.8">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row>
    <row r="257" spans="1:39" ht="13.8">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row>
    <row r="258" spans="1:39" ht="13.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row>
    <row r="259" spans="1:39" ht="13.8">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row>
    <row r="260" spans="1:39" ht="13.8">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row>
    <row r="261" spans="1:39" ht="13.8">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row>
    <row r="262" spans="1:39" ht="13.8">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row>
    <row r="263" spans="1:39" ht="13.8">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row>
    <row r="264" spans="1:39" ht="13.8">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row>
    <row r="265" spans="1:39" ht="13.8">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row>
    <row r="266" spans="1:39" ht="13.8">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row>
    <row r="267" spans="1:39" ht="13.8">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row>
    <row r="268" spans="1:39" ht="13.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row>
    <row r="269" spans="1:39" ht="13.8">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row>
    <row r="270" spans="1:39" ht="13.8">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row>
    <row r="271" spans="1:39" ht="13.8">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row>
    <row r="272" spans="1:39" ht="13.8">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row>
    <row r="273" spans="1:39" ht="13.8">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row>
    <row r="274" spans="1:39" ht="13.8">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row>
    <row r="275" spans="1:39" ht="13.8">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row>
    <row r="276" spans="1:39" ht="13.8">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row>
    <row r="277" spans="1:39" ht="13.8">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row>
    <row r="278" spans="1:39" ht="13.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row>
    <row r="279" spans="1:39" ht="13.8">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row>
    <row r="280" spans="1:39" ht="13.8">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row>
    <row r="281" spans="1:39" ht="13.8">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row>
    <row r="282" spans="1:39" ht="13.8">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row>
    <row r="283" spans="1:39" ht="13.8">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row>
    <row r="284" spans="1:39" ht="13.8">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row>
    <row r="285" spans="1:39" ht="13.8">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row>
    <row r="286" spans="1:39" ht="13.8">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row>
    <row r="287" spans="1:39" ht="13.8">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ht="13.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39" ht="13.8">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row>
    <row r="290" spans="1:39" ht="13.8">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row>
    <row r="291" spans="1:39" ht="13.8">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row>
    <row r="292" spans="1:39" ht="13.8">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row>
    <row r="293" spans="1:39" ht="13.8">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row>
    <row r="294" spans="1:39" ht="13.8">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row>
    <row r="295" spans="1:39" ht="13.8">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row>
    <row r="296" spans="1:39" ht="13.8">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row>
    <row r="297" spans="1:39" ht="13.8">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row>
    <row r="298" spans="1:39" ht="13.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row>
    <row r="299" spans="1:39" ht="13.8">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row>
    <row r="300" spans="1:39" ht="13.8">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row>
  </sheetData>
  <mergeCells count="4">
    <mergeCell ref="A1:G1"/>
    <mergeCell ref="A3:G3"/>
    <mergeCell ref="A2:G2"/>
    <mergeCell ref="A7:B7"/>
  </mergeCells>
  <phoneticPr fontId="12" type="noConversion"/>
  <printOptions horizontalCentered="1" verticalCentered="1"/>
  <pageMargins left="0"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3"/>
  <sheetViews>
    <sheetView view="pageBreakPreview" topLeftCell="A16" zoomScaleNormal="100" zoomScaleSheetLayoutView="100" workbookViewId="0">
      <selection activeCell="E29" sqref="E29"/>
    </sheetView>
  </sheetViews>
  <sheetFormatPr defaultColWidth="9.109375" defaultRowHeight="13.2"/>
  <cols>
    <col min="1" max="1" width="3.33203125" style="41" customWidth="1"/>
    <col min="2" max="2" width="12.33203125" style="41" customWidth="1"/>
    <col min="3" max="3" width="15.44140625" style="41" customWidth="1"/>
    <col min="4" max="4" width="15.5546875" style="41" customWidth="1"/>
    <col min="5" max="5" width="16.5546875" style="41" customWidth="1"/>
    <col min="6" max="6" width="13.33203125" style="41" customWidth="1"/>
    <col min="7" max="7" width="14" style="41" customWidth="1"/>
    <col min="8" max="8" width="10" style="41" customWidth="1"/>
    <col min="9" max="10" width="9.109375" style="41"/>
    <col min="11" max="11" width="9.109375" style="41" customWidth="1"/>
    <col min="12" max="12" width="10.6640625" style="41" bestFit="1" customWidth="1"/>
    <col min="13" max="256" width="9.109375" style="41"/>
    <col min="257" max="257" width="3.33203125" style="41" customWidth="1"/>
    <col min="258" max="258" width="12.33203125" style="41" customWidth="1"/>
    <col min="259" max="259" width="15.44140625" style="41" customWidth="1"/>
    <col min="260" max="260" width="15.5546875" style="41" customWidth="1"/>
    <col min="261" max="261" width="16.5546875" style="41" customWidth="1"/>
    <col min="262" max="262" width="13.33203125" style="41" customWidth="1"/>
    <col min="263" max="263" width="14" style="41" customWidth="1"/>
    <col min="264" max="264" width="10" style="41" customWidth="1"/>
    <col min="265" max="266" width="9.109375" style="41"/>
    <col min="267" max="267" width="9.109375" style="41" customWidth="1"/>
    <col min="268" max="268" width="10.6640625" style="41" bestFit="1" customWidth="1"/>
    <col min="269" max="512" width="9.109375" style="41"/>
    <col min="513" max="513" width="3.33203125" style="41" customWidth="1"/>
    <col min="514" max="514" width="12.33203125" style="41" customWidth="1"/>
    <col min="515" max="515" width="15.44140625" style="41" customWidth="1"/>
    <col min="516" max="516" width="15.5546875" style="41" customWidth="1"/>
    <col min="517" max="517" width="16.5546875" style="41" customWidth="1"/>
    <col min="518" max="518" width="13.33203125" style="41" customWidth="1"/>
    <col min="519" max="519" width="14" style="41" customWidth="1"/>
    <col min="520" max="520" width="10" style="41" customWidth="1"/>
    <col min="521" max="522" width="9.109375" style="41"/>
    <col min="523" max="523" width="9.109375" style="41" customWidth="1"/>
    <col min="524" max="524" width="10.6640625" style="41" bestFit="1" customWidth="1"/>
    <col min="525" max="768" width="9.109375" style="41"/>
    <col min="769" max="769" width="3.33203125" style="41" customWidth="1"/>
    <col min="770" max="770" width="12.33203125" style="41" customWidth="1"/>
    <col min="771" max="771" width="15.44140625" style="41" customWidth="1"/>
    <col min="772" max="772" width="15.5546875" style="41" customWidth="1"/>
    <col min="773" max="773" width="16.5546875" style="41" customWidth="1"/>
    <col min="774" max="774" width="13.33203125" style="41" customWidth="1"/>
    <col min="775" max="775" width="14" style="41" customWidth="1"/>
    <col min="776" max="776" width="10" style="41" customWidth="1"/>
    <col min="777" max="778" width="9.109375" style="41"/>
    <col min="779" max="779" width="9.109375" style="41" customWidth="1"/>
    <col min="780" max="780" width="10.6640625" style="41" bestFit="1" customWidth="1"/>
    <col min="781" max="1024" width="9.109375" style="41"/>
    <col min="1025" max="1025" width="3.33203125" style="41" customWidth="1"/>
    <col min="1026" max="1026" width="12.33203125" style="41" customWidth="1"/>
    <col min="1027" max="1027" width="15.44140625" style="41" customWidth="1"/>
    <col min="1028" max="1028" width="15.5546875" style="41" customWidth="1"/>
    <col min="1029" max="1029" width="16.5546875" style="41" customWidth="1"/>
    <col min="1030" max="1030" width="13.33203125" style="41" customWidth="1"/>
    <col min="1031" max="1031" width="14" style="41" customWidth="1"/>
    <col min="1032" max="1032" width="10" style="41" customWidth="1"/>
    <col min="1033" max="1034" width="9.109375" style="41"/>
    <col min="1035" max="1035" width="9.109375" style="41" customWidth="1"/>
    <col min="1036" max="1036" width="10.6640625" style="41" bestFit="1" customWidth="1"/>
    <col min="1037" max="1280" width="9.109375" style="41"/>
    <col min="1281" max="1281" width="3.33203125" style="41" customWidth="1"/>
    <col min="1282" max="1282" width="12.33203125" style="41" customWidth="1"/>
    <col min="1283" max="1283" width="15.44140625" style="41" customWidth="1"/>
    <col min="1284" max="1284" width="15.5546875" style="41" customWidth="1"/>
    <col min="1285" max="1285" width="16.5546875" style="41" customWidth="1"/>
    <col min="1286" max="1286" width="13.33203125" style="41" customWidth="1"/>
    <col min="1287" max="1287" width="14" style="41" customWidth="1"/>
    <col min="1288" max="1288" width="10" style="41" customWidth="1"/>
    <col min="1289" max="1290" width="9.109375" style="41"/>
    <col min="1291" max="1291" width="9.109375" style="41" customWidth="1"/>
    <col min="1292" max="1292" width="10.6640625" style="41" bestFit="1" customWidth="1"/>
    <col min="1293" max="1536" width="9.109375" style="41"/>
    <col min="1537" max="1537" width="3.33203125" style="41" customWidth="1"/>
    <col min="1538" max="1538" width="12.33203125" style="41" customWidth="1"/>
    <col min="1539" max="1539" width="15.44140625" style="41" customWidth="1"/>
    <col min="1540" max="1540" width="15.5546875" style="41" customWidth="1"/>
    <col min="1541" max="1541" width="16.5546875" style="41" customWidth="1"/>
    <col min="1542" max="1542" width="13.33203125" style="41" customWidth="1"/>
    <col min="1543" max="1543" width="14" style="41" customWidth="1"/>
    <col min="1544" max="1544" width="10" style="41" customWidth="1"/>
    <col min="1545" max="1546" width="9.109375" style="41"/>
    <col min="1547" max="1547" width="9.109375" style="41" customWidth="1"/>
    <col min="1548" max="1548" width="10.6640625" style="41" bestFit="1" customWidth="1"/>
    <col min="1549" max="1792" width="9.109375" style="41"/>
    <col min="1793" max="1793" width="3.33203125" style="41" customWidth="1"/>
    <col min="1794" max="1794" width="12.33203125" style="41" customWidth="1"/>
    <col min="1795" max="1795" width="15.44140625" style="41" customWidth="1"/>
    <col min="1796" max="1796" width="15.5546875" style="41" customWidth="1"/>
    <col min="1797" max="1797" width="16.5546875" style="41" customWidth="1"/>
    <col min="1798" max="1798" width="13.33203125" style="41" customWidth="1"/>
    <col min="1799" max="1799" width="14" style="41" customWidth="1"/>
    <col min="1800" max="1800" width="10" style="41" customWidth="1"/>
    <col min="1801" max="1802" width="9.109375" style="41"/>
    <col min="1803" max="1803" width="9.109375" style="41" customWidth="1"/>
    <col min="1804" max="1804" width="10.6640625" style="41" bestFit="1" customWidth="1"/>
    <col min="1805" max="2048" width="9.109375" style="41"/>
    <col min="2049" max="2049" width="3.33203125" style="41" customWidth="1"/>
    <col min="2050" max="2050" width="12.33203125" style="41" customWidth="1"/>
    <col min="2051" max="2051" width="15.44140625" style="41" customWidth="1"/>
    <col min="2052" max="2052" width="15.5546875" style="41" customWidth="1"/>
    <col min="2053" max="2053" width="16.5546875" style="41" customWidth="1"/>
    <col min="2054" max="2054" width="13.33203125" style="41" customWidth="1"/>
    <col min="2055" max="2055" width="14" style="41" customWidth="1"/>
    <col min="2056" max="2056" width="10" style="41" customWidth="1"/>
    <col min="2057" max="2058" width="9.109375" style="41"/>
    <col min="2059" max="2059" width="9.109375" style="41" customWidth="1"/>
    <col min="2060" max="2060" width="10.6640625" style="41" bestFit="1" customWidth="1"/>
    <col min="2061" max="2304" width="9.109375" style="41"/>
    <col min="2305" max="2305" width="3.33203125" style="41" customWidth="1"/>
    <col min="2306" max="2306" width="12.33203125" style="41" customWidth="1"/>
    <col min="2307" max="2307" width="15.44140625" style="41" customWidth="1"/>
    <col min="2308" max="2308" width="15.5546875" style="41" customWidth="1"/>
    <col min="2309" max="2309" width="16.5546875" style="41" customWidth="1"/>
    <col min="2310" max="2310" width="13.33203125" style="41" customWidth="1"/>
    <col min="2311" max="2311" width="14" style="41" customWidth="1"/>
    <col min="2312" max="2312" width="10" style="41" customWidth="1"/>
    <col min="2313" max="2314" width="9.109375" style="41"/>
    <col min="2315" max="2315" width="9.109375" style="41" customWidth="1"/>
    <col min="2316" max="2316" width="10.6640625" style="41" bestFit="1" customWidth="1"/>
    <col min="2317" max="2560" width="9.109375" style="41"/>
    <col min="2561" max="2561" width="3.33203125" style="41" customWidth="1"/>
    <col min="2562" max="2562" width="12.33203125" style="41" customWidth="1"/>
    <col min="2563" max="2563" width="15.44140625" style="41" customWidth="1"/>
    <col min="2564" max="2564" width="15.5546875" style="41" customWidth="1"/>
    <col min="2565" max="2565" width="16.5546875" style="41" customWidth="1"/>
    <col min="2566" max="2566" width="13.33203125" style="41" customWidth="1"/>
    <col min="2567" max="2567" width="14" style="41" customWidth="1"/>
    <col min="2568" max="2568" width="10" style="41" customWidth="1"/>
    <col min="2569" max="2570" width="9.109375" style="41"/>
    <col min="2571" max="2571" width="9.109375" style="41" customWidth="1"/>
    <col min="2572" max="2572" width="10.6640625" style="41" bestFit="1" customWidth="1"/>
    <col min="2573" max="2816" width="9.109375" style="41"/>
    <col min="2817" max="2817" width="3.33203125" style="41" customWidth="1"/>
    <col min="2818" max="2818" width="12.33203125" style="41" customWidth="1"/>
    <col min="2819" max="2819" width="15.44140625" style="41" customWidth="1"/>
    <col min="2820" max="2820" width="15.5546875" style="41" customWidth="1"/>
    <col min="2821" max="2821" width="16.5546875" style="41" customWidth="1"/>
    <col min="2822" max="2822" width="13.33203125" style="41" customWidth="1"/>
    <col min="2823" max="2823" width="14" style="41" customWidth="1"/>
    <col min="2824" max="2824" width="10" style="41" customWidth="1"/>
    <col min="2825" max="2826" width="9.109375" style="41"/>
    <col min="2827" max="2827" width="9.109375" style="41" customWidth="1"/>
    <col min="2828" max="2828" width="10.6640625" style="41" bestFit="1" customWidth="1"/>
    <col min="2829" max="3072" width="9.109375" style="41"/>
    <col min="3073" max="3073" width="3.33203125" style="41" customWidth="1"/>
    <col min="3074" max="3074" width="12.33203125" style="41" customWidth="1"/>
    <col min="3075" max="3075" width="15.44140625" style="41" customWidth="1"/>
    <col min="3076" max="3076" width="15.5546875" style="41" customWidth="1"/>
    <col min="3077" max="3077" width="16.5546875" style="41" customWidth="1"/>
    <col min="3078" max="3078" width="13.33203125" style="41" customWidth="1"/>
    <col min="3079" max="3079" width="14" style="41" customWidth="1"/>
    <col min="3080" max="3080" width="10" style="41" customWidth="1"/>
    <col min="3081" max="3082" width="9.109375" style="41"/>
    <col min="3083" max="3083" width="9.109375" style="41" customWidth="1"/>
    <col min="3084" max="3084" width="10.6640625" style="41" bestFit="1" customWidth="1"/>
    <col min="3085" max="3328" width="9.109375" style="41"/>
    <col min="3329" max="3329" width="3.33203125" style="41" customWidth="1"/>
    <col min="3330" max="3330" width="12.33203125" style="41" customWidth="1"/>
    <col min="3331" max="3331" width="15.44140625" style="41" customWidth="1"/>
    <col min="3332" max="3332" width="15.5546875" style="41" customWidth="1"/>
    <col min="3333" max="3333" width="16.5546875" style="41" customWidth="1"/>
    <col min="3334" max="3334" width="13.33203125" style="41" customWidth="1"/>
    <col min="3335" max="3335" width="14" style="41" customWidth="1"/>
    <col min="3336" max="3336" width="10" style="41" customWidth="1"/>
    <col min="3337" max="3338" width="9.109375" style="41"/>
    <col min="3339" max="3339" width="9.109375" style="41" customWidth="1"/>
    <col min="3340" max="3340" width="10.6640625" style="41" bestFit="1" customWidth="1"/>
    <col min="3341" max="3584" width="9.109375" style="41"/>
    <col min="3585" max="3585" width="3.33203125" style="41" customWidth="1"/>
    <col min="3586" max="3586" width="12.33203125" style="41" customWidth="1"/>
    <col min="3587" max="3587" width="15.44140625" style="41" customWidth="1"/>
    <col min="3588" max="3588" width="15.5546875" style="41" customWidth="1"/>
    <col min="3589" max="3589" width="16.5546875" style="41" customWidth="1"/>
    <col min="3590" max="3590" width="13.33203125" style="41" customWidth="1"/>
    <col min="3591" max="3591" width="14" style="41" customWidth="1"/>
    <col min="3592" max="3592" width="10" style="41" customWidth="1"/>
    <col min="3593" max="3594" width="9.109375" style="41"/>
    <col min="3595" max="3595" width="9.109375" style="41" customWidth="1"/>
    <col min="3596" max="3596" width="10.6640625" style="41" bestFit="1" customWidth="1"/>
    <col min="3597" max="3840" width="9.109375" style="41"/>
    <col min="3841" max="3841" width="3.33203125" style="41" customWidth="1"/>
    <col min="3842" max="3842" width="12.33203125" style="41" customWidth="1"/>
    <col min="3843" max="3843" width="15.44140625" style="41" customWidth="1"/>
    <col min="3844" max="3844" width="15.5546875" style="41" customWidth="1"/>
    <col min="3845" max="3845" width="16.5546875" style="41" customWidth="1"/>
    <col min="3846" max="3846" width="13.33203125" style="41" customWidth="1"/>
    <col min="3847" max="3847" width="14" style="41" customWidth="1"/>
    <col min="3848" max="3848" width="10" style="41" customWidth="1"/>
    <col min="3849" max="3850" width="9.109375" style="41"/>
    <col min="3851" max="3851" width="9.109375" style="41" customWidth="1"/>
    <col min="3852" max="3852" width="10.6640625" style="41" bestFit="1" customWidth="1"/>
    <col min="3853" max="4096" width="9.109375" style="41"/>
    <col min="4097" max="4097" width="3.33203125" style="41" customWidth="1"/>
    <col min="4098" max="4098" width="12.33203125" style="41" customWidth="1"/>
    <col min="4099" max="4099" width="15.44140625" style="41" customWidth="1"/>
    <col min="4100" max="4100" width="15.5546875" style="41" customWidth="1"/>
    <col min="4101" max="4101" width="16.5546875" style="41" customWidth="1"/>
    <col min="4102" max="4102" width="13.33203125" style="41" customWidth="1"/>
    <col min="4103" max="4103" width="14" style="41" customWidth="1"/>
    <col min="4104" max="4104" width="10" style="41" customWidth="1"/>
    <col min="4105" max="4106" width="9.109375" style="41"/>
    <col min="4107" max="4107" width="9.109375" style="41" customWidth="1"/>
    <col min="4108" max="4108" width="10.6640625" style="41" bestFit="1" customWidth="1"/>
    <col min="4109" max="4352" width="9.109375" style="41"/>
    <col min="4353" max="4353" width="3.33203125" style="41" customWidth="1"/>
    <col min="4354" max="4354" width="12.33203125" style="41" customWidth="1"/>
    <col min="4355" max="4355" width="15.44140625" style="41" customWidth="1"/>
    <col min="4356" max="4356" width="15.5546875" style="41" customWidth="1"/>
    <col min="4357" max="4357" width="16.5546875" style="41" customWidth="1"/>
    <col min="4358" max="4358" width="13.33203125" style="41" customWidth="1"/>
    <col min="4359" max="4359" width="14" style="41" customWidth="1"/>
    <col min="4360" max="4360" width="10" style="41" customWidth="1"/>
    <col min="4361" max="4362" width="9.109375" style="41"/>
    <col min="4363" max="4363" width="9.109375" style="41" customWidth="1"/>
    <col min="4364" max="4364" width="10.6640625" style="41" bestFit="1" customWidth="1"/>
    <col min="4365" max="4608" width="9.109375" style="41"/>
    <col min="4609" max="4609" width="3.33203125" style="41" customWidth="1"/>
    <col min="4610" max="4610" width="12.33203125" style="41" customWidth="1"/>
    <col min="4611" max="4611" width="15.44140625" style="41" customWidth="1"/>
    <col min="4612" max="4612" width="15.5546875" style="41" customWidth="1"/>
    <col min="4613" max="4613" width="16.5546875" style="41" customWidth="1"/>
    <col min="4614" max="4614" width="13.33203125" style="41" customWidth="1"/>
    <col min="4615" max="4615" width="14" style="41" customWidth="1"/>
    <col min="4616" max="4616" width="10" style="41" customWidth="1"/>
    <col min="4617" max="4618" width="9.109375" style="41"/>
    <col min="4619" max="4619" width="9.109375" style="41" customWidth="1"/>
    <col min="4620" max="4620" width="10.6640625" style="41" bestFit="1" customWidth="1"/>
    <col min="4621" max="4864" width="9.109375" style="41"/>
    <col min="4865" max="4865" width="3.33203125" style="41" customWidth="1"/>
    <col min="4866" max="4866" width="12.33203125" style="41" customWidth="1"/>
    <col min="4867" max="4867" width="15.44140625" style="41" customWidth="1"/>
    <col min="4868" max="4868" width="15.5546875" style="41" customWidth="1"/>
    <col min="4869" max="4869" width="16.5546875" style="41" customWidth="1"/>
    <col min="4870" max="4870" width="13.33203125" style="41" customWidth="1"/>
    <col min="4871" max="4871" width="14" style="41" customWidth="1"/>
    <col min="4872" max="4872" width="10" style="41" customWidth="1"/>
    <col min="4873" max="4874" width="9.109375" style="41"/>
    <col min="4875" max="4875" width="9.109375" style="41" customWidth="1"/>
    <col min="4876" max="4876" width="10.6640625" style="41" bestFit="1" customWidth="1"/>
    <col min="4877" max="5120" width="9.109375" style="41"/>
    <col min="5121" max="5121" width="3.33203125" style="41" customWidth="1"/>
    <col min="5122" max="5122" width="12.33203125" style="41" customWidth="1"/>
    <col min="5123" max="5123" width="15.44140625" style="41" customWidth="1"/>
    <col min="5124" max="5124" width="15.5546875" style="41" customWidth="1"/>
    <col min="5125" max="5125" width="16.5546875" style="41" customWidth="1"/>
    <col min="5126" max="5126" width="13.33203125" style="41" customWidth="1"/>
    <col min="5127" max="5127" width="14" style="41" customWidth="1"/>
    <col min="5128" max="5128" width="10" style="41" customWidth="1"/>
    <col min="5129" max="5130" width="9.109375" style="41"/>
    <col min="5131" max="5131" width="9.109375" style="41" customWidth="1"/>
    <col min="5132" max="5132" width="10.6640625" style="41" bestFit="1" customWidth="1"/>
    <col min="5133" max="5376" width="9.109375" style="41"/>
    <col min="5377" max="5377" width="3.33203125" style="41" customWidth="1"/>
    <col min="5378" max="5378" width="12.33203125" style="41" customWidth="1"/>
    <col min="5379" max="5379" width="15.44140625" style="41" customWidth="1"/>
    <col min="5380" max="5380" width="15.5546875" style="41" customWidth="1"/>
    <col min="5381" max="5381" width="16.5546875" style="41" customWidth="1"/>
    <col min="5382" max="5382" width="13.33203125" style="41" customWidth="1"/>
    <col min="5383" max="5383" width="14" style="41" customWidth="1"/>
    <col min="5384" max="5384" width="10" style="41" customWidth="1"/>
    <col min="5385" max="5386" width="9.109375" style="41"/>
    <col min="5387" max="5387" width="9.109375" style="41" customWidth="1"/>
    <col min="5388" max="5388" width="10.6640625" style="41" bestFit="1" customWidth="1"/>
    <col min="5389" max="5632" width="9.109375" style="41"/>
    <col min="5633" max="5633" width="3.33203125" style="41" customWidth="1"/>
    <col min="5634" max="5634" width="12.33203125" style="41" customWidth="1"/>
    <col min="5635" max="5635" width="15.44140625" style="41" customWidth="1"/>
    <col min="5636" max="5636" width="15.5546875" style="41" customWidth="1"/>
    <col min="5637" max="5637" width="16.5546875" style="41" customWidth="1"/>
    <col min="5638" max="5638" width="13.33203125" style="41" customWidth="1"/>
    <col min="5639" max="5639" width="14" style="41" customWidth="1"/>
    <col min="5640" max="5640" width="10" style="41" customWidth="1"/>
    <col min="5641" max="5642" width="9.109375" style="41"/>
    <col min="5643" max="5643" width="9.109375" style="41" customWidth="1"/>
    <col min="5644" max="5644" width="10.6640625" style="41" bestFit="1" customWidth="1"/>
    <col min="5645" max="5888" width="9.109375" style="41"/>
    <col min="5889" max="5889" width="3.33203125" style="41" customWidth="1"/>
    <col min="5890" max="5890" width="12.33203125" style="41" customWidth="1"/>
    <col min="5891" max="5891" width="15.44140625" style="41" customWidth="1"/>
    <col min="5892" max="5892" width="15.5546875" style="41" customWidth="1"/>
    <col min="5893" max="5893" width="16.5546875" style="41" customWidth="1"/>
    <col min="5894" max="5894" width="13.33203125" style="41" customWidth="1"/>
    <col min="5895" max="5895" width="14" style="41" customWidth="1"/>
    <col min="5896" max="5896" width="10" style="41" customWidth="1"/>
    <col min="5897" max="5898" width="9.109375" style="41"/>
    <col min="5899" max="5899" width="9.109375" style="41" customWidth="1"/>
    <col min="5900" max="5900" width="10.6640625" style="41" bestFit="1" customWidth="1"/>
    <col min="5901" max="6144" width="9.109375" style="41"/>
    <col min="6145" max="6145" width="3.33203125" style="41" customWidth="1"/>
    <col min="6146" max="6146" width="12.33203125" style="41" customWidth="1"/>
    <col min="6147" max="6147" width="15.44140625" style="41" customWidth="1"/>
    <col min="6148" max="6148" width="15.5546875" style="41" customWidth="1"/>
    <col min="6149" max="6149" width="16.5546875" style="41" customWidth="1"/>
    <col min="6150" max="6150" width="13.33203125" style="41" customWidth="1"/>
    <col min="6151" max="6151" width="14" style="41" customWidth="1"/>
    <col min="6152" max="6152" width="10" style="41" customWidth="1"/>
    <col min="6153" max="6154" width="9.109375" style="41"/>
    <col min="6155" max="6155" width="9.109375" style="41" customWidth="1"/>
    <col min="6156" max="6156" width="10.6640625" style="41" bestFit="1" customWidth="1"/>
    <col min="6157" max="6400" width="9.109375" style="41"/>
    <col min="6401" max="6401" width="3.33203125" style="41" customWidth="1"/>
    <col min="6402" max="6402" width="12.33203125" style="41" customWidth="1"/>
    <col min="6403" max="6403" width="15.44140625" style="41" customWidth="1"/>
    <col min="6404" max="6404" width="15.5546875" style="41" customWidth="1"/>
    <col min="6405" max="6405" width="16.5546875" style="41" customWidth="1"/>
    <col min="6406" max="6406" width="13.33203125" style="41" customWidth="1"/>
    <col min="6407" max="6407" width="14" style="41" customWidth="1"/>
    <col min="6408" max="6408" width="10" style="41" customWidth="1"/>
    <col min="6409" max="6410" width="9.109375" style="41"/>
    <col min="6411" max="6411" width="9.109375" style="41" customWidth="1"/>
    <col min="6412" max="6412" width="10.6640625" style="41" bestFit="1" customWidth="1"/>
    <col min="6413" max="6656" width="9.109375" style="41"/>
    <col min="6657" max="6657" width="3.33203125" style="41" customWidth="1"/>
    <col min="6658" max="6658" width="12.33203125" style="41" customWidth="1"/>
    <col min="6659" max="6659" width="15.44140625" style="41" customWidth="1"/>
    <col min="6660" max="6660" width="15.5546875" style="41" customWidth="1"/>
    <col min="6661" max="6661" width="16.5546875" style="41" customWidth="1"/>
    <col min="6662" max="6662" width="13.33203125" style="41" customWidth="1"/>
    <col min="6663" max="6663" width="14" style="41" customWidth="1"/>
    <col min="6664" max="6664" width="10" style="41" customWidth="1"/>
    <col min="6665" max="6666" width="9.109375" style="41"/>
    <col min="6667" max="6667" width="9.109375" style="41" customWidth="1"/>
    <col min="6668" max="6668" width="10.6640625" style="41" bestFit="1" customWidth="1"/>
    <col min="6669" max="6912" width="9.109375" style="41"/>
    <col min="6913" max="6913" width="3.33203125" style="41" customWidth="1"/>
    <col min="6914" max="6914" width="12.33203125" style="41" customWidth="1"/>
    <col min="6915" max="6915" width="15.44140625" style="41" customWidth="1"/>
    <col min="6916" max="6916" width="15.5546875" style="41" customWidth="1"/>
    <col min="6917" max="6917" width="16.5546875" style="41" customWidth="1"/>
    <col min="6918" max="6918" width="13.33203125" style="41" customWidth="1"/>
    <col min="6919" max="6919" width="14" style="41" customWidth="1"/>
    <col min="6920" max="6920" width="10" style="41" customWidth="1"/>
    <col min="6921" max="6922" width="9.109375" style="41"/>
    <col min="6923" max="6923" width="9.109375" style="41" customWidth="1"/>
    <col min="6924" max="6924" width="10.6640625" style="41" bestFit="1" customWidth="1"/>
    <col min="6925" max="7168" width="9.109375" style="41"/>
    <col min="7169" max="7169" width="3.33203125" style="41" customWidth="1"/>
    <col min="7170" max="7170" width="12.33203125" style="41" customWidth="1"/>
    <col min="7171" max="7171" width="15.44140625" style="41" customWidth="1"/>
    <col min="7172" max="7172" width="15.5546875" style="41" customWidth="1"/>
    <col min="7173" max="7173" width="16.5546875" style="41" customWidth="1"/>
    <col min="7174" max="7174" width="13.33203125" style="41" customWidth="1"/>
    <col min="7175" max="7175" width="14" style="41" customWidth="1"/>
    <col min="7176" max="7176" width="10" style="41" customWidth="1"/>
    <col min="7177" max="7178" width="9.109375" style="41"/>
    <col min="7179" max="7179" width="9.109375" style="41" customWidth="1"/>
    <col min="7180" max="7180" width="10.6640625" style="41" bestFit="1" customWidth="1"/>
    <col min="7181" max="7424" width="9.109375" style="41"/>
    <col min="7425" max="7425" width="3.33203125" style="41" customWidth="1"/>
    <col min="7426" max="7426" width="12.33203125" style="41" customWidth="1"/>
    <col min="7427" max="7427" width="15.44140625" style="41" customWidth="1"/>
    <col min="7428" max="7428" width="15.5546875" style="41" customWidth="1"/>
    <col min="7429" max="7429" width="16.5546875" style="41" customWidth="1"/>
    <col min="7430" max="7430" width="13.33203125" style="41" customWidth="1"/>
    <col min="7431" max="7431" width="14" style="41" customWidth="1"/>
    <col min="7432" max="7432" width="10" style="41" customWidth="1"/>
    <col min="7433" max="7434" width="9.109375" style="41"/>
    <col min="7435" max="7435" width="9.109375" style="41" customWidth="1"/>
    <col min="7436" max="7436" width="10.6640625" style="41" bestFit="1" customWidth="1"/>
    <col min="7437" max="7680" width="9.109375" style="41"/>
    <col min="7681" max="7681" width="3.33203125" style="41" customWidth="1"/>
    <col min="7682" max="7682" width="12.33203125" style="41" customWidth="1"/>
    <col min="7683" max="7683" width="15.44140625" style="41" customWidth="1"/>
    <col min="7684" max="7684" width="15.5546875" style="41" customWidth="1"/>
    <col min="7685" max="7685" width="16.5546875" style="41" customWidth="1"/>
    <col min="7686" max="7686" width="13.33203125" style="41" customWidth="1"/>
    <col min="7687" max="7687" width="14" style="41" customWidth="1"/>
    <col min="7688" max="7688" width="10" style="41" customWidth="1"/>
    <col min="7689" max="7690" width="9.109375" style="41"/>
    <col min="7691" max="7691" width="9.109375" style="41" customWidth="1"/>
    <col min="7692" max="7692" width="10.6640625" style="41" bestFit="1" customWidth="1"/>
    <col min="7693" max="7936" width="9.109375" style="41"/>
    <col min="7937" max="7937" width="3.33203125" style="41" customWidth="1"/>
    <col min="7938" max="7938" width="12.33203125" style="41" customWidth="1"/>
    <col min="7939" max="7939" width="15.44140625" style="41" customWidth="1"/>
    <col min="7940" max="7940" width="15.5546875" style="41" customWidth="1"/>
    <col min="7941" max="7941" width="16.5546875" style="41" customWidth="1"/>
    <col min="7942" max="7942" width="13.33203125" style="41" customWidth="1"/>
    <col min="7943" max="7943" width="14" style="41" customWidth="1"/>
    <col min="7944" max="7944" width="10" style="41" customWidth="1"/>
    <col min="7945" max="7946" width="9.109375" style="41"/>
    <col min="7947" max="7947" width="9.109375" style="41" customWidth="1"/>
    <col min="7948" max="7948" width="10.6640625" style="41" bestFit="1" customWidth="1"/>
    <col min="7949" max="8192" width="9.109375" style="41"/>
    <col min="8193" max="8193" width="3.33203125" style="41" customWidth="1"/>
    <col min="8194" max="8194" width="12.33203125" style="41" customWidth="1"/>
    <col min="8195" max="8195" width="15.44140625" style="41" customWidth="1"/>
    <col min="8196" max="8196" width="15.5546875" style="41" customWidth="1"/>
    <col min="8197" max="8197" width="16.5546875" style="41" customWidth="1"/>
    <col min="8198" max="8198" width="13.33203125" style="41" customWidth="1"/>
    <col min="8199" max="8199" width="14" style="41" customWidth="1"/>
    <col min="8200" max="8200" width="10" style="41" customWidth="1"/>
    <col min="8201" max="8202" width="9.109375" style="41"/>
    <col min="8203" max="8203" width="9.109375" style="41" customWidth="1"/>
    <col min="8204" max="8204" width="10.6640625" style="41" bestFit="1" customWidth="1"/>
    <col min="8205" max="8448" width="9.109375" style="41"/>
    <col min="8449" max="8449" width="3.33203125" style="41" customWidth="1"/>
    <col min="8450" max="8450" width="12.33203125" style="41" customWidth="1"/>
    <col min="8451" max="8451" width="15.44140625" style="41" customWidth="1"/>
    <col min="8452" max="8452" width="15.5546875" style="41" customWidth="1"/>
    <col min="8453" max="8453" width="16.5546875" style="41" customWidth="1"/>
    <col min="8454" max="8454" width="13.33203125" style="41" customWidth="1"/>
    <col min="8455" max="8455" width="14" style="41" customWidth="1"/>
    <col min="8456" max="8456" width="10" style="41" customWidth="1"/>
    <col min="8457" max="8458" width="9.109375" style="41"/>
    <col min="8459" max="8459" width="9.109375" style="41" customWidth="1"/>
    <col min="8460" max="8460" width="10.6640625" style="41" bestFit="1" customWidth="1"/>
    <col min="8461" max="8704" width="9.109375" style="41"/>
    <col min="8705" max="8705" width="3.33203125" style="41" customWidth="1"/>
    <col min="8706" max="8706" width="12.33203125" style="41" customWidth="1"/>
    <col min="8707" max="8707" width="15.44140625" style="41" customWidth="1"/>
    <col min="8708" max="8708" width="15.5546875" style="41" customWidth="1"/>
    <col min="8709" max="8709" width="16.5546875" style="41" customWidth="1"/>
    <col min="8710" max="8710" width="13.33203125" style="41" customWidth="1"/>
    <col min="8711" max="8711" width="14" style="41" customWidth="1"/>
    <col min="8712" max="8712" width="10" style="41" customWidth="1"/>
    <col min="8713" max="8714" width="9.109375" style="41"/>
    <col min="8715" max="8715" width="9.109375" style="41" customWidth="1"/>
    <col min="8716" max="8716" width="10.6640625" style="41" bestFit="1" customWidth="1"/>
    <col min="8717" max="8960" width="9.109375" style="41"/>
    <col min="8961" max="8961" width="3.33203125" style="41" customWidth="1"/>
    <col min="8962" max="8962" width="12.33203125" style="41" customWidth="1"/>
    <col min="8963" max="8963" width="15.44140625" style="41" customWidth="1"/>
    <col min="8964" max="8964" width="15.5546875" style="41" customWidth="1"/>
    <col min="8965" max="8965" width="16.5546875" style="41" customWidth="1"/>
    <col min="8966" max="8966" width="13.33203125" style="41" customWidth="1"/>
    <col min="8967" max="8967" width="14" style="41" customWidth="1"/>
    <col min="8968" max="8968" width="10" style="41" customWidth="1"/>
    <col min="8969" max="8970" width="9.109375" style="41"/>
    <col min="8971" max="8971" width="9.109375" style="41" customWidth="1"/>
    <col min="8972" max="8972" width="10.6640625" style="41" bestFit="1" customWidth="1"/>
    <col min="8973" max="9216" width="9.109375" style="41"/>
    <col min="9217" max="9217" width="3.33203125" style="41" customWidth="1"/>
    <col min="9218" max="9218" width="12.33203125" style="41" customWidth="1"/>
    <col min="9219" max="9219" width="15.44140625" style="41" customWidth="1"/>
    <col min="9220" max="9220" width="15.5546875" style="41" customWidth="1"/>
    <col min="9221" max="9221" width="16.5546875" style="41" customWidth="1"/>
    <col min="9222" max="9222" width="13.33203125" style="41" customWidth="1"/>
    <col min="9223" max="9223" width="14" style="41" customWidth="1"/>
    <col min="9224" max="9224" width="10" style="41" customWidth="1"/>
    <col min="9225" max="9226" width="9.109375" style="41"/>
    <col min="9227" max="9227" width="9.109375" style="41" customWidth="1"/>
    <col min="9228" max="9228" width="10.6640625" style="41" bestFit="1" customWidth="1"/>
    <col min="9229" max="9472" width="9.109375" style="41"/>
    <col min="9473" max="9473" width="3.33203125" style="41" customWidth="1"/>
    <col min="9474" max="9474" width="12.33203125" style="41" customWidth="1"/>
    <col min="9475" max="9475" width="15.44140625" style="41" customWidth="1"/>
    <col min="9476" max="9476" width="15.5546875" style="41" customWidth="1"/>
    <col min="9477" max="9477" width="16.5546875" style="41" customWidth="1"/>
    <col min="9478" max="9478" width="13.33203125" style="41" customWidth="1"/>
    <col min="9479" max="9479" width="14" style="41" customWidth="1"/>
    <col min="9480" max="9480" width="10" style="41" customWidth="1"/>
    <col min="9481" max="9482" width="9.109375" style="41"/>
    <col min="9483" max="9483" width="9.109375" style="41" customWidth="1"/>
    <col min="9484" max="9484" width="10.6640625" style="41" bestFit="1" customWidth="1"/>
    <col min="9485" max="9728" width="9.109375" style="41"/>
    <col min="9729" max="9729" width="3.33203125" style="41" customWidth="1"/>
    <col min="9730" max="9730" width="12.33203125" style="41" customWidth="1"/>
    <col min="9731" max="9731" width="15.44140625" style="41" customWidth="1"/>
    <col min="9732" max="9732" width="15.5546875" style="41" customWidth="1"/>
    <col min="9733" max="9733" width="16.5546875" style="41" customWidth="1"/>
    <col min="9734" max="9734" width="13.33203125" style="41" customWidth="1"/>
    <col min="9735" max="9735" width="14" style="41" customWidth="1"/>
    <col min="9736" max="9736" width="10" style="41" customWidth="1"/>
    <col min="9737" max="9738" width="9.109375" style="41"/>
    <col min="9739" max="9739" width="9.109375" style="41" customWidth="1"/>
    <col min="9740" max="9740" width="10.6640625" style="41" bestFit="1" customWidth="1"/>
    <col min="9741" max="9984" width="9.109375" style="41"/>
    <col min="9985" max="9985" width="3.33203125" style="41" customWidth="1"/>
    <col min="9986" max="9986" width="12.33203125" style="41" customWidth="1"/>
    <col min="9987" max="9987" width="15.44140625" style="41" customWidth="1"/>
    <col min="9988" max="9988" width="15.5546875" style="41" customWidth="1"/>
    <col min="9989" max="9989" width="16.5546875" style="41" customWidth="1"/>
    <col min="9990" max="9990" width="13.33203125" style="41" customWidth="1"/>
    <col min="9991" max="9991" width="14" style="41" customWidth="1"/>
    <col min="9992" max="9992" width="10" style="41" customWidth="1"/>
    <col min="9993" max="9994" width="9.109375" style="41"/>
    <col min="9995" max="9995" width="9.109375" style="41" customWidth="1"/>
    <col min="9996" max="9996" width="10.6640625" style="41" bestFit="1" customWidth="1"/>
    <col min="9997" max="10240" width="9.109375" style="41"/>
    <col min="10241" max="10241" width="3.33203125" style="41" customWidth="1"/>
    <col min="10242" max="10242" width="12.33203125" style="41" customWidth="1"/>
    <col min="10243" max="10243" width="15.44140625" style="41" customWidth="1"/>
    <col min="10244" max="10244" width="15.5546875" style="41" customWidth="1"/>
    <col min="10245" max="10245" width="16.5546875" style="41" customWidth="1"/>
    <col min="10246" max="10246" width="13.33203125" style="41" customWidth="1"/>
    <col min="10247" max="10247" width="14" style="41" customWidth="1"/>
    <col min="10248" max="10248" width="10" style="41" customWidth="1"/>
    <col min="10249" max="10250" width="9.109375" style="41"/>
    <col min="10251" max="10251" width="9.109375" style="41" customWidth="1"/>
    <col min="10252" max="10252" width="10.6640625" style="41" bestFit="1" customWidth="1"/>
    <col min="10253" max="10496" width="9.109375" style="41"/>
    <col min="10497" max="10497" width="3.33203125" style="41" customWidth="1"/>
    <col min="10498" max="10498" width="12.33203125" style="41" customWidth="1"/>
    <col min="10499" max="10499" width="15.44140625" style="41" customWidth="1"/>
    <col min="10500" max="10500" width="15.5546875" style="41" customWidth="1"/>
    <col min="10501" max="10501" width="16.5546875" style="41" customWidth="1"/>
    <col min="10502" max="10502" width="13.33203125" style="41" customWidth="1"/>
    <col min="10503" max="10503" width="14" style="41" customWidth="1"/>
    <col min="10504" max="10504" width="10" style="41" customWidth="1"/>
    <col min="10505" max="10506" width="9.109375" style="41"/>
    <col min="10507" max="10507" width="9.109375" style="41" customWidth="1"/>
    <col min="10508" max="10508" width="10.6640625" style="41" bestFit="1" customWidth="1"/>
    <col min="10509" max="10752" width="9.109375" style="41"/>
    <col min="10753" max="10753" width="3.33203125" style="41" customWidth="1"/>
    <col min="10754" max="10754" width="12.33203125" style="41" customWidth="1"/>
    <col min="10755" max="10755" width="15.44140625" style="41" customWidth="1"/>
    <col min="10756" max="10756" width="15.5546875" style="41" customWidth="1"/>
    <col min="10757" max="10757" width="16.5546875" style="41" customWidth="1"/>
    <col min="10758" max="10758" width="13.33203125" style="41" customWidth="1"/>
    <col min="10759" max="10759" width="14" style="41" customWidth="1"/>
    <col min="10760" max="10760" width="10" style="41" customWidth="1"/>
    <col min="10761" max="10762" width="9.109375" style="41"/>
    <col min="10763" max="10763" width="9.109375" style="41" customWidth="1"/>
    <col min="10764" max="10764" width="10.6640625" style="41" bestFit="1" customWidth="1"/>
    <col min="10765" max="11008" width="9.109375" style="41"/>
    <col min="11009" max="11009" width="3.33203125" style="41" customWidth="1"/>
    <col min="11010" max="11010" width="12.33203125" style="41" customWidth="1"/>
    <col min="11011" max="11011" width="15.44140625" style="41" customWidth="1"/>
    <col min="11012" max="11012" width="15.5546875" style="41" customWidth="1"/>
    <col min="11013" max="11013" width="16.5546875" style="41" customWidth="1"/>
    <col min="11014" max="11014" width="13.33203125" style="41" customWidth="1"/>
    <col min="11015" max="11015" width="14" style="41" customWidth="1"/>
    <col min="11016" max="11016" width="10" style="41" customWidth="1"/>
    <col min="11017" max="11018" width="9.109375" style="41"/>
    <col min="11019" max="11019" width="9.109375" style="41" customWidth="1"/>
    <col min="11020" max="11020" width="10.6640625" style="41" bestFit="1" customWidth="1"/>
    <col min="11021" max="11264" width="9.109375" style="41"/>
    <col min="11265" max="11265" width="3.33203125" style="41" customWidth="1"/>
    <col min="11266" max="11266" width="12.33203125" style="41" customWidth="1"/>
    <col min="11267" max="11267" width="15.44140625" style="41" customWidth="1"/>
    <col min="11268" max="11268" width="15.5546875" style="41" customWidth="1"/>
    <col min="11269" max="11269" width="16.5546875" style="41" customWidth="1"/>
    <col min="11270" max="11270" width="13.33203125" style="41" customWidth="1"/>
    <col min="11271" max="11271" width="14" style="41" customWidth="1"/>
    <col min="11272" max="11272" width="10" style="41" customWidth="1"/>
    <col min="11273" max="11274" width="9.109375" style="41"/>
    <col min="11275" max="11275" width="9.109375" style="41" customWidth="1"/>
    <col min="11276" max="11276" width="10.6640625" style="41" bestFit="1" customWidth="1"/>
    <col min="11277" max="11520" width="9.109375" style="41"/>
    <col min="11521" max="11521" width="3.33203125" style="41" customWidth="1"/>
    <col min="11522" max="11522" width="12.33203125" style="41" customWidth="1"/>
    <col min="11523" max="11523" width="15.44140625" style="41" customWidth="1"/>
    <col min="11524" max="11524" width="15.5546875" style="41" customWidth="1"/>
    <col min="11525" max="11525" width="16.5546875" style="41" customWidth="1"/>
    <col min="11526" max="11526" width="13.33203125" style="41" customWidth="1"/>
    <col min="11527" max="11527" width="14" style="41" customWidth="1"/>
    <col min="11528" max="11528" width="10" style="41" customWidth="1"/>
    <col min="11529" max="11530" width="9.109375" style="41"/>
    <col min="11531" max="11531" width="9.109375" style="41" customWidth="1"/>
    <col min="11532" max="11532" width="10.6640625" style="41" bestFit="1" customWidth="1"/>
    <col min="11533" max="11776" width="9.109375" style="41"/>
    <col min="11777" max="11777" width="3.33203125" style="41" customWidth="1"/>
    <col min="11778" max="11778" width="12.33203125" style="41" customWidth="1"/>
    <col min="11779" max="11779" width="15.44140625" style="41" customWidth="1"/>
    <col min="11780" max="11780" width="15.5546875" style="41" customWidth="1"/>
    <col min="11781" max="11781" width="16.5546875" style="41" customWidth="1"/>
    <col min="11782" max="11782" width="13.33203125" style="41" customWidth="1"/>
    <col min="11783" max="11783" width="14" style="41" customWidth="1"/>
    <col min="11784" max="11784" width="10" style="41" customWidth="1"/>
    <col min="11785" max="11786" width="9.109375" style="41"/>
    <col min="11787" max="11787" width="9.109375" style="41" customWidth="1"/>
    <col min="11788" max="11788" width="10.6640625" style="41" bestFit="1" customWidth="1"/>
    <col min="11789" max="12032" width="9.109375" style="41"/>
    <col min="12033" max="12033" width="3.33203125" style="41" customWidth="1"/>
    <col min="12034" max="12034" width="12.33203125" style="41" customWidth="1"/>
    <col min="12035" max="12035" width="15.44140625" style="41" customWidth="1"/>
    <col min="12036" max="12036" width="15.5546875" style="41" customWidth="1"/>
    <col min="12037" max="12037" width="16.5546875" style="41" customWidth="1"/>
    <col min="12038" max="12038" width="13.33203125" style="41" customWidth="1"/>
    <col min="12039" max="12039" width="14" style="41" customWidth="1"/>
    <col min="12040" max="12040" width="10" style="41" customWidth="1"/>
    <col min="12041" max="12042" width="9.109375" style="41"/>
    <col min="12043" max="12043" width="9.109375" style="41" customWidth="1"/>
    <col min="12044" max="12044" width="10.6640625" style="41" bestFit="1" customWidth="1"/>
    <col min="12045" max="12288" width="9.109375" style="41"/>
    <col min="12289" max="12289" width="3.33203125" style="41" customWidth="1"/>
    <col min="12290" max="12290" width="12.33203125" style="41" customWidth="1"/>
    <col min="12291" max="12291" width="15.44140625" style="41" customWidth="1"/>
    <col min="12292" max="12292" width="15.5546875" style="41" customWidth="1"/>
    <col min="12293" max="12293" width="16.5546875" style="41" customWidth="1"/>
    <col min="12294" max="12294" width="13.33203125" style="41" customWidth="1"/>
    <col min="12295" max="12295" width="14" style="41" customWidth="1"/>
    <col min="12296" max="12296" width="10" style="41" customWidth="1"/>
    <col min="12297" max="12298" width="9.109375" style="41"/>
    <col min="12299" max="12299" width="9.109375" style="41" customWidth="1"/>
    <col min="12300" max="12300" width="10.6640625" style="41" bestFit="1" customWidth="1"/>
    <col min="12301" max="12544" width="9.109375" style="41"/>
    <col min="12545" max="12545" width="3.33203125" style="41" customWidth="1"/>
    <col min="12546" max="12546" width="12.33203125" style="41" customWidth="1"/>
    <col min="12547" max="12547" width="15.44140625" style="41" customWidth="1"/>
    <col min="12548" max="12548" width="15.5546875" style="41" customWidth="1"/>
    <col min="12549" max="12549" width="16.5546875" style="41" customWidth="1"/>
    <col min="12550" max="12550" width="13.33203125" style="41" customWidth="1"/>
    <col min="12551" max="12551" width="14" style="41" customWidth="1"/>
    <col min="12552" max="12552" width="10" style="41" customWidth="1"/>
    <col min="12553" max="12554" width="9.109375" style="41"/>
    <col min="12555" max="12555" width="9.109375" style="41" customWidth="1"/>
    <col min="12556" max="12556" width="10.6640625" style="41" bestFit="1" customWidth="1"/>
    <col min="12557" max="12800" width="9.109375" style="41"/>
    <col min="12801" max="12801" width="3.33203125" style="41" customWidth="1"/>
    <col min="12802" max="12802" width="12.33203125" style="41" customWidth="1"/>
    <col min="12803" max="12803" width="15.44140625" style="41" customWidth="1"/>
    <col min="12804" max="12804" width="15.5546875" style="41" customWidth="1"/>
    <col min="12805" max="12805" width="16.5546875" style="41" customWidth="1"/>
    <col min="12806" max="12806" width="13.33203125" style="41" customWidth="1"/>
    <col min="12807" max="12807" width="14" style="41" customWidth="1"/>
    <col min="12808" max="12808" width="10" style="41" customWidth="1"/>
    <col min="12809" max="12810" width="9.109375" style="41"/>
    <col min="12811" max="12811" width="9.109375" style="41" customWidth="1"/>
    <col min="12812" max="12812" width="10.6640625" style="41" bestFit="1" customWidth="1"/>
    <col min="12813" max="13056" width="9.109375" style="41"/>
    <col min="13057" max="13057" width="3.33203125" style="41" customWidth="1"/>
    <col min="13058" max="13058" width="12.33203125" style="41" customWidth="1"/>
    <col min="13059" max="13059" width="15.44140625" style="41" customWidth="1"/>
    <col min="13060" max="13060" width="15.5546875" style="41" customWidth="1"/>
    <col min="13061" max="13061" width="16.5546875" style="41" customWidth="1"/>
    <col min="13062" max="13062" width="13.33203125" style="41" customWidth="1"/>
    <col min="13063" max="13063" width="14" style="41" customWidth="1"/>
    <col min="13064" max="13064" width="10" style="41" customWidth="1"/>
    <col min="13065" max="13066" width="9.109375" style="41"/>
    <col min="13067" max="13067" width="9.109375" style="41" customWidth="1"/>
    <col min="13068" max="13068" width="10.6640625" style="41" bestFit="1" customWidth="1"/>
    <col min="13069" max="13312" width="9.109375" style="41"/>
    <col min="13313" max="13313" width="3.33203125" style="41" customWidth="1"/>
    <col min="13314" max="13314" width="12.33203125" style="41" customWidth="1"/>
    <col min="13315" max="13315" width="15.44140625" style="41" customWidth="1"/>
    <col min="13316" max="13316" width="15.5546875" style="41" customWidth="1"/>
    <col min="13317" max="13317" width="16.5546875" style="41" customWidth="1"/>
    <col min="13318" max="13318" width="13.33203125" style="41" customWidth="1"/>
    <col min="13319" max="13319" width="14" style="41" customWidth="1"/>
    <col min="13320" max="13320" width="10" style="41" customWidth="1"/>
    <col min="13321" max="13322" width="9.109375" style="41"/>
    <col min="13323" max="13323" width="9.109375" style="41" customWidth="1"/>
    <col min="13324" max="13324" width="10.6640625" style="41" bestFit="1" customWidth="1"/>
    <col min="13325" max="13568" width="9.109375" style="41"/>
    <col min="13569" max="13569" width="3.33203125" style="41" customWidth="1"/>
    <col min="13570" max="13570" width="12.33203125" style="41" customWidth="1"/>
    <col min="13571" max="13571" width="15.44140625" style="41" customWidth="1"/>
    <col min="13572" max="13572" width="15.5546875" style="41" customWidth="1"/>
    <col min="13573" max="13573" width="16.5546875" style="41" customWidth="1"/>
    <col min="13574" max="13574" width="13.33203125" style="41" customWidth="1"/>
    <col min="13575" max="13575" width="14" style="41" customWidth="1"/>
    <col min="13576" max="13576" width="10" style="41" customWidth="1"/>
    <col min="13577" max="13578" width="9.109375" style="41"/>
    <col min="13579" max="13579" width="9.109375" style="41" customWidth="1"/>
    <col min="13580" max="13580" width="10.6640625" style="41" bestFit="1" customWidth="1"/>
    <col min="13581" max="13824" width="9.109375" style="41"/>
    <col min="13825" max="13825" width="3.33203125" style="41" customWidth="1"/>
    <col min="13826" max="13826" width="12.33203125" style="41" customWidth="1"/>
    <col min="13827" max="13827" width="15.44140625" style="41" customWidth="1"/>
    <col min="13828" max="13828" width="15.5546875" style="41" customWidth="1"/>
    <col min="13829" max="13829" width="16.5546875" style="41" customWidth="1"/>
    <col min="13830" max="13830" width="13.33203125" style="41" customWidth="1"/>
    <col min="13831" max="13831" width="14" style="41" customWidth="1"/>
    <col min="13832" max="13832" width="10" style="41" customWidth="1"/>
    <col min="13833" max="13834" width="9.109375" style="41"/>
    <col min="13835" max="13835" width="9.109375" style="41" customWidth="1"/>
    <col min="13836" max="13836" width="10.6640625" style="41" bestFit="1" customWidth="1"/>
    <col min="13837" max="14080" width="9.109375" style="41"/>
    <col min="14081" max="14081" width="3.33203125" style="41" customWidth="1"/>
    <col min="14082" max="14082" width="12.33203125" style="41" customWidth="1"/>
    <col min="14083" max="14083" width="15.44140625" style="41" customWidth="1"/>
    <col min="14084" max="14084" width="15.5546875" style="41" customWidth="1"/>
    <col min="14085" max="14085" width="16.5546875" style="41" customWidth="1"/>
    <col min="14086" max="14086" width="13.33203125" style="41" customWidth="1"/>
    <col min="14087" max="14087" width="14" style="41" customWidth="1"/>
    <col min="14088" max="14088" width="10" style="41" customWidth="1"/>
    <col min="14089" max="14090" width="9.109375" style="41"/>
    <col min="14091" max="14091" width="9.109375" style="41" customWidth="1"/>
    <col min="14092" max="14092" width="10.6640625" style="41" bestFit="1" customWidth="1"/>
    <col min="14093" max="14336" width="9.109375" style="41"/>
    <col min="14337" max="14337" width="3.33203125" style="41" customWidth="1"/>
    <col min="14338" max="14338" width="12.33203125" style="41" customWidth="1"/>
    <col min="14339" max="14339" width="15.44140625" style="41" customWidth="1"/>
    <col min="14340" max="14340" width="15.5546875" style="41" customWidth="1"/>
    <col min="14341" max="14341" width="16.5546875" style="41" customWidth="1"/>
    <col min="14342" max="14342" width="13.33203125" style="41" customWidth="1"/>
    <col min="14343" max="14343" width="14" style="41" customWidth="1"/>
    <col min="14344" max="14344" width="10" style="41" customWidth="1"/>
    <col min="14345" max="14346" width="9.109375" style="41"/>
    <col min="14347" max="14347" width="9.109375" style="41" customWidth="1"/>
    <col min="14348" max="14348" width="10.6640625" style="41" bestFit="1" customWidth="1"/>
    <col min="14349" max="14592" width="9.109375" style="41"/>
    <col min="14593" max="14593" width="3.33203125" style="41" customWidth="1"/>
    <col min="14594" max="14594" width="12.33203125" style="41" customWidth="1"/>
    <col min="14595" max="14595" width="15.44140625" style="41" customWidth="1"/>
    <col min="14596" max="14596" width="15.5546875" style="41" customWidth="1"/>
    <col min="14597" max="14597" width="16.5546875" style="41" customWidth="1"/>
    <col min="14598" max="14598" width="13.33203125" style="41" customWidth="1"/>
    <col min="14599" max="14599" width="14" style="41" customWidth="1"/>
    <col min="14600" max="14600" width="10" style="41" customWidth="1"/>
    <col min="14601" max="14602" width="9.109375" style="41"/>
    <col min="14603" max="14603" width="9.109375" style="41" customWidth="1"/>
    <col min="14604" max="14604" width="10.6640625" style="41" bestFit="1" customWidth="1"/>
    <col min="14605" max="14848" width="9.109375" style="41"/>
    <col min="14849" max="14849" width="3.33203125" style="41" customWidth="1"/>
    <col min="14850" max="14850" width="12.33203125" style="41" customWidth="1"/>
    <col min="14851" max="14851" width="15.44140625" style="41" customWidth="1"/>
    <col min="14852" max="14852" width="15.5546875" style="41" customWidth="1"/>
    <col min="14853" max="14853" width="16.5546875" style="41" customWidth="1"/>
    <col min="14854" max="14854" width="13.33203125" style="41" customWidth="1"/>
    <col min="14855" max="14855" width="14" style="41" customWidth="1"/>
    <col min="14856" max="14856" width="10" style="41" customWidth="1"/>
    <col min="14857" max="14858" width="9.109375" style="41"/>
    <col min="14859" max="14859" width="9.109375" style="41" customWidth="1"/>
    <col min="14860" max="14860" width="10.6640625" style="41" bestFit="1" customWidth="1"/>
    <col min="14861" max="15104" width="9.109375" style="41"/>
    <col min="15105" max="15105" width="3.33203125" style="41" customWidth="1"/>
    <col min="15106" max="15106" width="12.33203125" style="41" customWidth="1"/>
    <col min="15107" max="15107" width="15.44140625" style="41" customWidth="1"/>
    <col min="15108" max="15108" width="15.5546875" style="41" customWidth="1"/>
    <col min="15109" max="15109" width="16.5546875" style="41" customWidth="1"/>
    <col min="15110" max="15110" width="13.33203125" style="41" customWidth="1"/>
    <col min="15111" max="15111" width="14" style="41" customWidth="1"/>
    <col min="15112" max="15112" width="10" style="41" customWidth="1"/>
    <col min="15113" max="15114" width="9.109375" style="41"/>
    <col min="15115" max="15115" width="9.109375" style="41" customWidth="1"/>
    <col min="15116" max="15116" width="10.6640625" style="41" bestFit="1" customWidth="1"/>
    <col min="15117" max="15360" width="9.109375" style="41"/>
    <col min="15361" max="15361" width="3.33203125" style="41" customWidth="1"/>
    <col min="15362" max="15362" width="12.33203125" style="41" customWidth="1"/>
    <col min="15363" max="15363" width="15.44140625" style="41" customWidth="1"/>
    <col min="15364" max="15364" width="15.5546875" style="41" customWidth="1"/>
    <col min="15365" max="15365" width="16.5546875" style="41" customWidth="1"/>
    <col min="15366" max="15366" width="13.33203125" style="41" customWidth="1"/>
    <col min="15367" max="15367" width="14" style="41" customWidth="1"/>
    <col min="15368" max="15368" width="10" style="41" customWidth="1"/>
    <col min="15369" max="15370" width="9.109375" style="41"/>
    <col min="15371" max="15371" width="9.109375" style="41" customWidth="1"/>
    <col min="15372" max="15372" width="10.6640625" style="41" bestFit="1" customWidth="1"/>
    <col min="15373" max="15616" width="9.109375" style="41"/>
    <col min="15617" max="15617" width="3.33203125" style="41" customWidth="1"/>
    <col min="15618" max="15618" width="12.33203125" style="41" customWidth="1"/>
    <col min="15619" max="15619" width="15.44140625" style="41" customWidth="1"/>
    <col min="15620" max="15620" width="15.5546875" style="41" customWidth="1"/>
    <col min="15621" max="15621" width="16.5546875" style="41" customWidth="1"/>
    <col min="15622" max="15622" width="13.33203125" style="41" customWidth="1"/>
    <col min="15623" max="15623" width="14" style="41" customWidth="1"/>
    <col min="15624" max="15624" width="10" style="41" customWidth="1"/>
    <col min="15625" max="15626" width="9.109375" style="41"/>
    <col min="15627" max="15627" width="9.109375" style="41" customWidth="1"/>
    <col min="15628" max="15628" width="10.6640625" style="41" bestFit="1" customWidth="1"/>
    <col min="15629" max="15872" width="9.109375" style="41"/>
    <col min="15873" max="15873" width="3.33203125" style="41" customWidth="1"/>
    <col min="15874" max="15874" width="12.33203125" style="41" customWidth="1"/>
    <col min="15875" max="15875" width="15.44140625" style="41" customWidth="1"/>
    <col min="15876" max="15876" width="15.5546875" style="41" customWidth="1"/>
    <col min="15877" max="15877" width="16.5546875" style="41" customWidth="1"/>
    <col min="15878" max="15878" width="13.33203125" style="41" customWidth="1"/>
    <col min="15879" max="15879" width="14" style="41" customWidth="1"/>
    <col min="15880" max="15880" width="10" style="41" customWidth="1"/>
    <col min="15881" max="15882" width="9.109375" style="41"/>
    <col min="15883" max="15883" width="9.109375" style="41" customWidth="1"/>
    <col min="15884" max="15884" width="10.6640625" style="41" bestFit="1" customWidth="1"/>
    <col min="15885" max="16128" width="9.109375" style="41"/>
    <col min="16129" max="16129" width="3.33203125" style="41" customWidth="1"/>
    <col min="16130" max="16130" width="12.33203125" style="41" customWidth="1"/>
    <col min="16131" max="16131" width="15.44140625" style="41" customWidth="1"/>
    <col min="16132" max="16132" width="15.5546875" style="41" customWidth="1"/>
    <col min="16133" max="16133" width="16.5546875" style="41" customWidth="1"/>
    <col min="16134" max="16134" width="13.33203125" style="41" customWidth="1"/>
    <col min="16135" max="16135" width="14" style="41" customWidth="1"/>
    <col min="16136" max="16136" width="10" style="41" customWidth="1"/>
    <col min="16137" max="16138" width="9.109375" style="41"/>
    <col min="16139" max="16139" width="9.109375" style="41" customWidth="1"/>
    <col min="16140" max="16140" width="10.6640625" style="41" bestFit="1" customWidth="1"/>
    <col min="16141" max="16384" width="9.109375" style="41"/>
  </cols>
  <sheetData>
    <row r="1" spans="1:14" ht="42" customHeight="1">
      <c r="A1" s="346" t="s">
        <v>188</v>
      </c>
      <c r="B1" s="346"/>
      <c r="C1" s="346"/>
      <c r="D1" s="346"/>
      <c r="E1" s="346"/>
      <c r="F1" s="346"/>
      <c r="G1" s="346"/>
      <c r="H1" s="346"/>
    </row>
    <row r="2" spans="1:14" ht="19.2" customHeight="1">
      <c r="A2" s="347" t="s">
        <v>231</v>
      </c>
      <c r="B2" s="347"/>
      <c r="C2" s="347"/>
      <c r="D2" s="347"/>
      <c r="E2" s="347"/>
      <c r="F2" s="347"/>
      <c r="G2" s="347"/>
      <c r="H2" s="347"/>
    </row>
    <row r="3" spans="1:14" ht="19.2" customHeight="1">
      <c r="A3" s="347" t="s">
        <v>207</v>
      </c>
      <c r="B3" s="347"/>
      <c r="C3" s="347"/>
      <c r="D3" s="347"/>
      <c r="E3" s="347"/>
      <c r="F3" s="347"/>
      <c r="G3" s="347"/>
      <c r="H3" s="347"/>
    </row>
    <row r="4" spans="1:14" ht="29.25" customHeight="1" thickBot="1">
      <c r="A4" s="348" t="s">
        <v>196</v>
      </c>
      <c r="B4" s="348"/>
      <c r="C4" s="348"/>
      <c r="D4" s="348"/>
      <c r="E4" s="348"/>
      <c r="F4" s="348"/>
      <c r="G4" s="348"/>
      <c r="H4" s="348"/>
    </row>
    <row r="5" spans="1:14" ht="77.25" customHeight="1" thickBot="1">
      <c r="A5" s="78" t="s">
        <v>102</v>
      </c>
      <c r="B5" s="79" t="s">
        <v>39</v>
      </c>
      <c r="C5" s="42" t="s">
        <v>103</v>
      </c>
      <c r="D5" s="42" t="s">
        <v>104</v>
      </c>
      <c r="E5" s="42" t="s">
        <v>140</v>
      </c>
      <c r="F5" s="80" t="s">
        <v>141</v>
      </c>
      <c r="G5" s="81"/>
      <c r="H5" s="81"/>
    </row>
    <row r="6" spans="1:14" ht="15.75" customHeight="1" thickBot="1">
      <c r="A6" s="82">
        <v>1</v>
      </c>
      <c r="B6" s="83">
        <v>2</v>
      </c>
      <c r="C6" s="83">
        <v>3</v>
      </c>
      <c r="D6" s="83">
        <v>4</v>
      </c>
      <c r="E6" s="83">
        <v>5</v>
      </c>
      <c r="F6" s="84" t="s">
        <v>142</v>
      </c>
      <c r="G6" s="81"/>
      <c r="H6" s="81"/>
    </row>
    <row r="7" spans="1:14" ht="18" customHeight="1">
      <c r="A7" s="85">
        <v>1</v>
      </c>
      <c r="B7" s="86">
        <v>45292</v>
      </c>
      <c r="C7" s="87">
        <v>398821</v>
      </c>
      <c r="D7" s="87">
        <v>652906</v>
      </c>
      <c r="E7" s="87">
        <v>1069888</v>
      </c>
      <c r="F7" s="88">
        <f>E7/D7</f>
        <v>1.6386554879262865</v>
      </c>
      <c r="G7" s="81"/>
      <c r="H7" s="81"/>
    </row>
    <row r="8" spans="1:14" ht="18" customHeight="1">
      <c r="A8" s="89">
        <v>2</v>
      </c>
      <c r="B8" s="90">
        <v>45323</v>
      </c>
      <c r="C8" s="91">
        <v>362490</v>
      </c>
      <c r="D8" s="92">
        <v>654951</v>
      </c>
      <c r="E8" s="92">
        <v>887566</v>
      </c>
      <c r="F8" s="93">
        <f>E8/D8</f>
        <v>1.3551639740988257</v>
      </c>
      <c r="G8" s="81"/>
      <c r="H8" s="81"/>
    </row>
    <row r="9" spans="1:14" ht="18" customHeight="1" thickBot="1">
      <c r="A9" s="94">
        <v>3</v>
      </c>
      <c r="B9" s="95">
        <v>45352</v>
      </c>
      <c r="C9" s="96">
        <v>469523</v>
      </c>
      <c r="D9" s="97">
        <v>654851</v>
      </c>
      <c r="E9" s="97">
        <v>1364916</v>
      </c>
      <c r="F9" s="98">
        <f>E9/D9</f>
        <v>2.0843153633421956</v>
      </c>
      <c r="G9" s="81"/>
      <c r="H9" s="81"/>
    </row>
    <row r="10" spans="1:14" ht="30.75" customHeight="1" thickBot="1">
      <c r="A10" s="349" t="s">
        <v>197</v>
      </c>
      <c r="B10" s="349"/>
      <c r="C10" s="349"/>
      <c r="D10" s="349"/>
      <c r="E10" s="349"/>
      <c r="F10" s="349"/>
      <c r="G10" s="349"/>
      <c r="H10" s="349"/>
    </row>
    <row r="11" spans="1:14" ht="114.75" customHeight="1" thickBot="1">
      <c r="A11" s="78" t="s">
        <v>102</v>
      </c>
      <c r="B11" s="79" t="s">
        <v>39</v>
      </c>
      <c r="C11" s="42" t="s">
        <v>105</v>
      </c>
      <c r="D11" s="42" t="s">
        <v>106</v>
      </c>
      <c r="E11" s="42" t="s">
        <v>198</v>
      </c>
      <c r="F11" s="42" t="s">
        <v>104</v>
      </c>
      <c r="G11" s="99" t="s">
        <v>143</v>
      </c>
      <c r="H11" s="100" t="s">
        <v>144</v>
      </c>
    </row>
    <row r="12" spans="1:14" ht="13.8" thickBot="1">
      <c r="A12" s="82">
        <v>1</v>
      </c>
      <c r="B12" s="83">
        <v>2</v>
      </c>
      <c r="C12" s="83">
        <v>3</v>
      </c>
      <c r="D12" s="83">
        <v>4</v>
      </c>
      <c r="E12" s="83" t="s">
        <v>107</v>
      </c>
      <c r="F12" s="83">
        <v>6</v>
      </c>
      <c r="G12" s="101">
        <v>7</v>
      </c>
      <c r="H12" s="102" t="s">
        <v>145</v>
      </c>
    </row>
    <row r="13" spans="1:14" ht="18" customHeight="1">
      <c r="A13" s="103">
        <v>1</v>
      </c>
      <c r="B13" s="86">
        <f>B7</f>
        <v>45292</v>
      </c>
      <c r="C13" s="104">
        <v>295.73194444444459</v>
      </c>
      <c r="D13" s="91">
        <f>C7</f>
        <v>398821</v>
      </c>
      <c r="E13" s="105"/>
      <c r="F13" s="91">
        <f>D7</f>
        <v>652906</v>
      </c>
      <c r="G13" s="106">
        <v>61182.130555555559</v>
      </c>
      <c r="H13" s="107">
        <f>G13/F13</f>
        <v>9.3707410493326079E-2</v>
      </c>
      <c r="L13" s="43"/>
      <c r="M13" s="44"/>
      <c r="N13" s="44"/>
    </row>
    <row r="14" spans="1:14" ht="18" customHeight="1">
      <c r="A14" s="89">
        <v>2</v>
      </c>
      <c r="B14" s="90">
        <f>B8</f>
        <v>45323</v>
      </c>
      <c r="C14" s="104">
        <v>220.72916666666663</v>
      </c>
      <c r="D14" s="91">
        <f>C8</f>
        <v>362490</v>
      </c>
      <c r="E14" s="105"/>
      <c r="F14" s="91">
        <f>D8</f>
        <v>654951</v>
      </c>
      <c r="G14" s="106">
        <v>48085.782638888879</v>
      </c>
      <c r="H14" s="107">
        <f>G14/F14</f>
        <v>7.3418901015326152E-2</v>
      </c>
      <c r="L14" s="45"/>
      <c r="M14" s="54"/>
      <c r="N14" s="44"/>
    </row>
    <row r="15" spans="1:14" ht="18" customHeight="1" thickBot="1">
      <c r="A15" s="94">
        <v>3</v>
      </c>
      <c r="B15" s="95">
        <f>B9</f>
        <v>45352</v>
      </c>
      <c r="C15" s="104">
        <v>311.93819444444443</v>
      </c>
      <c r="D15" s="91">
        <f>C9</f>
        <v>469523</v>
      </c>
      <c r="E15" s="108"/>
      <c r="F15" s="97">
        <f>D9</f>
        <v>654851</v>
      </c>
      <c r="G15" s="106">
        <v>65163.542361111089</v>
      </c>
      <c r="H15" s="107">
        <f>G15/F15</f>
        <v>9.9508960604948432E-2</v>
      </c>
      <c r="L15" s="44"/>
      <c r="M15" s="44"/>
      <c r="N15" s="44"/>
    </row>
    <row r="16" spans="1:14" ht="28.5" customHeight="1" thickBot="1">
      <c r="A16" s="344" t="s">
        <v>168</v>
      </c>
      <c r="B16" s="344"/>
      <c r="C16" s="344"/>
      <c r="D16" s="344"/>
      <c r="E16" s="344"/>
      <c r="F16" s="344"/>
      <c r="G16" s="344"/>
      <c r="H16" s="344"/>
    </row>
    <row r="17" spans="1:8" ht="104.25" customHeight="1" thickBot="1">
      <c r="A17" s="78" t="s">
        <v>102</v>
      </c>
      <c r="B17" s="79" t="s">
        <v>39</v>
      </c>
      <c r="C17" s="42" t="s">
        <v>109</v>
      </c>
      <c r="D17" s="42" t="s">
        <v>110</v>
      </c>
      <c r="E17" s="42" t="s">
        <v>146</v>
      </c>
      <c r="F17" s="42" t="s">
        <v>111</v>
      </c>
      <c r="G17" s="42" t="s">
        <v>147</v>
      </c>
      <c r="H17" s="80" t="s">
        <v>148</v>
      </c>
    </row>
    <row r="18" spans="1:8" ht="16.5" customHeight="1" thickBot="1">
      <c r="A18" s="82">
        <v>1</v>
      </c>
      <c r="B18" s="83">
        <v>2</v>
      </c>
      <c r="C18" s="83">
        <v>3</v>
      </c>
      <c r="D18" s="83">
        <v>4</v>
      </c>
      <c r="E18" s="83" t="s">
        <v>107</v>
      </c>
      <c r="F18" s="83">
        <v>6</v>
      </c>
      <c r="G18" s="83">
        <v>7</v>
      </c>
      <c r="H18" s="84" t="s">
        <v>145</v>
      </c>
    </row>
    <row r="19" spans="1:8" ht="18" customHeight="1">
      <c r="A19" s="85">
        <v>1</v>
      </c>
      <c r="B19" s="86">
        <f>B13</f>
        <v>45292</v>
      </c>
      <c r="C19" s="87">
        <v>11101</v>
      </c>
      <c r="D19" s="87">
        <v>571656</v>
      </c>
      <c r="E19" s="87"/>
      <c r="F19" s="87">
        <f>D7</f>
        <v>652906</v>
      </c>
      <c r="G19" s="87">
        <v>2637681</v>
      </c>
      <c r="H19" s="88">
        <f>G19/F19</f>
        <v>4.0399092671839441</v>
      </c>
    </row>
    <row r="20" spans="1:8" ht="18" customHeight="1">
      <c r="A20" s="89">
        <v>2</v>
      </c>
      <c r="B20" s="90">
        <f>B14</f>
        <v>45323</v>
      </c>
      <c r="C20" s="92">
        <v>10864</v>
      </c>
      <c r="D20" s="91">
        <v>563474</v>
      </c>
      <c r="E20" s="92"/>
      <c r="F20" s="91">
        <f>D8</f>
        <v>654951</v>
      </c>
      <c r="G20" s="91">
        <v>2664953</v>
      </c>
      <c r="H20" s="93">
        <f>G20/F20</f>
        <v>4.0689349279564428</v>
      </c>
    </row>
    <row r="21" spans="1:8" ht="18" customHeight="1" thickBot="1">
      <c r="A21" s="94">
        <v>3</v>
      </c>
      <c r="B21" s="95">
        <f>B15</f>
        <v>45352</v>
      </c>
      <c r="C21" s="97">
        <v>15823</v>
      </c>
      <c r="D21" s="97">
        <v>601293</v>
      </c>
      <c r="E21" s="97"/>
      <c r="F21" s="96">
        <f>D9</f>
        <v>654851</v>
      </c>
      <c r="G21" s="97">
        <v>3812978</v>
      </c>
      <c r="H21" s="98">
        <f>G21/F21</f>
        <v>5.8226650031839302</v>
      </c>
    </row>
    <row r="23" spans="1:8" ht="31.5" customHeight="1">
      <c r="B23" s="46"/>
      <c r="C23" s="345"/>
      <c r="D23" s="345"/>
      <c r="E23" s="345"/>
      <c r="F23" s="345"/>
      <c r="G23" s="345"/>
      <c r="H23" s="345"/>
    </row>
  </sheetData>
  <mergeCells count="7">
    <mergeCell ref="A16:H16"/>
    <mergeCell ref="C23:H23"/>
    <mergeCell ref="A1:H1"/>
    <mergeCell ref="A2:H2"/>
    <mergeCell ref="A3:H3"/>
    <mergeCell ref="A4:H4"/>
    <mergeCell ref="A10:H10"/>
  </mergeCells>
  <printOptions horizontalCentered="1" verticalCentered="1"/>
  <pageMargins left="0" right="0" top="0" bottom="0" header="0" footer="0"/>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3"/>
  <sheetViews>
    <sheetView view="pageBreakPreview" zoomScaleNormal="85" zoomScaleSheetLayoutView="100" workbookViewId="0">
      <selection activeCell="K12" sqref="K12"/>
    </sheetView>
  </sheetViews>
  <sheetFormatPr defaultColWidth="9.109375" defaultRowHeight="13.2"/>
  <cols>
    <col min="1" max="1" width="3.6640625" style="81" customWidth="1"/>
    <col min="2" max="2" width="15.33203125" style="81" customWidth="1"/>
    <col min="3" max="3" width="15.44140625" style="81" customWidth="1"/>
    <col min="4" max="4" width="15.5546875" style="81" customWidth="1"/>
    <col min="5" max="5" width="15.33203125" style="81" customWidth="1"/>
    <col min="6" max="6" width="14" style="81" customWidth="1"/>
    <col min="7" max="7" width="16.33203125" style="81" bestFit="1" customWidth="1"/>
    <col min="8" max="8" width="9.6640625" style="81" customWidth="1"/>
    <col min="9" max="256" width="9.109375" style="81"/>
    <col min="257" max="257" width="3.6640625" style="81" customWidth="1"/>
    <col min="258" max="258" width="15.33203125" style="81" customWidth="1"/>
    <col min="259" max="259" width="15.44140625" style="81" customWidth="1"/>
    <col min="260" max="260" width="15.5546875" style="81" customWidth="1"/>
    <col min="261" max="261" width="15.33203125" style="81" customWidth="1"/>
    <col min="262" max="262" width="14" style="81" customWidth="1"/>
    <col min="263" max="263" width="16.33203125" style="81" bestFit="1" customWidth="1"/>
    <col min="264" max="264" width="9.6640625" style="81" customWidth="1"/>
    <col min="265" max="512" width="9.109375" style="81"/>
    <col min="513" max="513" width="3.6640625" style="81" customWidth="1"/>
    <col min="514" max="514" width="15.33203125" style="81" customWidth="1"/>
    <col min="515" max="515" width="15.44140625" style="81" customWidth="1"/>
    <col min="516" max="516" width="15.5546875" style="81" customWidth="1"/>
    <col min="517" max="517" width="15.33203125" style="81" customWidth="1"/>
    <col min="518" max="518" width="14" style="81" customWidth="1"/>
    <col min="519" max="519" width="16.33203125" style="81" bestFit="1" customWidth="1"/>
    <col min="520" max="520" width="9.6640625" style="81" customWidth="1"/>
    <col min="521" max="768" width="9.109375" style="81"/>
    <col min="769" max="769" width="3.6640625" style="81" customWidth="1"/>
    <col min="770" max="770" width="15.33203125" style="81" customWidth="1"/>
    <col min="771" max="771" width="15.44140625" style="81" customWidth="1"/>
    <col min="772" max="772" width="15.5546875" style="81" customWidth="1"/>
    <col min="773" max="773" width="15.33203125" style="81" customWidth="1"/>
    <col min="774" max="774" width="14" style="81" customWidth="1"/>
    <col min="775" max="775" width="16.33203125" style="81" bestFit="1" customWidth="1"/>
    <col min="776" max="776" width="9.6640625" style="81" customWidth="1"/>
    <col min="777" max="1024" width="9.109375" style="81"/>
    <col min="1025" max="1025" width="3.6640625" style="81" customWidth="1"/>
    <col min="1026" max="1026" width="15.33203125" style="81" customWidth="1"/>
    <col min="1027" max="1027" width="15.44140625" style="81" customWidth="1"/>
    <col min="1028" max="1028" width="15.5546875" style="81" customWidth="1"/>
    <col min="1029" max="1029" width="15.33203125" style="81" customWidth="1"/>
    <col min="1030" max="1030" width="14" style="81" customWidth="1"/>
    <col min="1031" max="1031" width="16.33203125" style="81" bestFit="1" customWidth="1"/>
    <col min="1032" max="1032" width="9.6640625" style="81" customWidth="1"/>
    <col min="1033" max="1280" width="9.109375" style="81"/>
    <col min="1281" max="1281" width="3.6640625" style="81" customWidth="1"/>
    <col min="1282" max="1282" width="15.33203125" style="81" customWidth="1"/>
    <col min="1283" max="1283" width="15.44140625" style="81" customWidth="1"/>
    <col min="1284" max="1284" width="15.5546875" style="81" customWidth="1"/>
    <col min="1285" max="1285" width="15.33203125" style="81" customWidth="1"/>
    <col min="1286" max="1286" width="14" style="81" customWidth="1"/>
    <col min="1287" max="1287" width="16.33203125" style="81" bestFit="1" customWidth="1"/>
    <col min="1288" max="1288" width="9.6640625" style="81" customWidth="1"/>
    <col min="1289" max="1536" width="9.109375" style="81"/>
    <col min="1537" max="1537" width="3.6640625" style="81" customWidth="1"/>
    <col min="1538" max="1538" width="15.33203125" style="81" customWidth="1"/>
    <col min="1539" max="1539" width="15.44140625" style="81" customWidth="1"/>
    <col min="1540" max="1540" width="15.5546875" style="81" customWidth="1"/>
    <col min="1541" max="1541" width="15.33203125" style="81" customWidth="1"/>
    <col min="1542" max="1542" width="14" style="81" customWidth="1"/>
    <col min="1543" max="1543" width="16.33203125" style="81" bestFit="1" customWidth="1"/>
    <col min="1544" max="1544" width="9.6640625" style="81" customWidth="1"/>
    <col min="1545" max="1792" width="9.109375" style="81"/>
    <col min="1793" max="1793" width="3.6640625" style="81" customWidth="1"/>
    <col min="1794" max="1794" width="15.33203125" style="81" customWidth="1"/>
    <col min="1795" max="1795" width="15.44140625" style="81" customWidth="1"/>
    <col min="1796" max="1796" width="15.5546875" style="81" customWidth="1"/>
    <col min="1797" max="1797" width="15.33203125" style="81" customWidth="1"/>
    <col min="1798" max="1798" width="14" style="81" customWidth="1"/>
    <col min="1799" max="1799" width="16.33203125" style="81" bestFit="1" customWidth="1"/>
    <col min="1800" max="1800" width="9.6640625" style="81" customWidth="1"/>
    <col min="1801" max="2048" width="9.109375" style="81"/>
    <col min="2049" max="2049" width="3.6640625" style="81" customWidth="1"/>
    <col min="2050" max="2050" width="15.33203125" style="81" customWidth="1"/>
    <col min="2051" max="2051" width="15.44140625" style="81" customWidth="1"/>
    <col min="2052" max="2052" width="15.5546875" style="81" customWidth="1"/>
    <col min="2053" max="2053" width="15.33203125" style="81" customWidth="1"/>
    <col min="2054" max="2054" width="14" style="81" customWidth="1"/>
    <col min="2055" max="2055" width="16.33203125" style="81" bestFit="1" customWidth="1"/>
    <col min="2056" max="2056" width="9.6640625" style="81" customWidth="1"/>
    <col min="2057" max="2304" width="9.109375" style="81"/>
    <col min="2305" max="2305" width="3.6640625" style="81" customWidth="1"/>
    <col min="2306" max="2306" width="15.33203125" style="81" customWidth="1"/>
    <col min="2307" max="2307" width="15.44140625" style="81" customWidth="1"/>
    <col min="2308" max="2308" width="15.5546875" style="81" customWidth="1"/>
    <col min="2309" max="2309" width="15.33203125" style="81" customWidth="1"/>
    <col min="2310" max="2310" width="14" style="81" customWidth="1"/>
    <col min="2311" max="2311" width="16.33203125" style="81" bestFit="1" customWidth="1"/>
    <col min="2312" max="2312" width="9.6640625" style="81" customWidth="1"/>
    <col min="2313" max="2560" width="9.109375" style="81"/>
    <col min="2561" max="2561" width="3.6640625" style="81" customWidth="1"/>
    <col min="2562" max="2562" width="15.33203125" style="81" customWidth="1"/>
    <col min="2563" max="2563" width="15.44140625" style="81" customWidth="1"/>
    <col min="2564" max="2564" width="15.5546875" style="81" customWidth="1"/>
    <col min="2565" max="2565" width="15.33203125" style="81" customWidth="1"/>
    <col min="2566" max="2566" width="14" style="81" customWidth="1"/>
    <col min="2567" max="2567" width="16.33203125" style="81" bestFit="1" customWidth="1"/>
    <col min="2568" max="2568" width="9.6640625" style="81" customWidth="1"/>
    <col min="2569" max="2816" width="9.109375" style="81"/>
    <col min="2817" max="2817" width="3.6640625" style="81" customWidth="1"/>
    <col min="2818" max="2818" width="15.33203125" style="81" customWidth="1"/>
    <col min="2819" max="2819" width="15.44140625" style="81" customWidth="1"/>
    <col min="2820" max="2820" width="15.5546875" style="81" customWidth="1"/>
    <col min="2821" max="2821" width="15.33203125" style="81" customWidth="1"/>
    <col min="2822" max="2822" width="14" style="81" customWidth="1"/>
    <col min="2823" max="2823" width="16.33203125" style="81" bestFit="1" customWidth="1"/>
    <col min="2824" max="2824" width="9.6640625" style="81" customWidth="1"/>
    <col min="2825" max="3072" width="9.109375" style="81"/>
    <col min="3073" max="3073" width="3.6640625" style="81" customWidth="1"/>
    <col min="3074" max="3074" width="15.33203125" style="81" customWidth="1"/>
    <col min="3075" max="3075" width="15.44140625" style="81" customWidth="1"/>
    <col min="3076" max="3076" width="15.5546875" style="81" customWidth="1"/>
    <col min="3077" max="3077" width="15.33203125" style="81" customWidth="1"/>
    <col min="3078" max="3078" width="14" style="81" customWidth="1"/>
    <col min="3079" max="3079" width="16.33203125" style="81" bestFit="1" customWidth="1"/>
    <col min="3080" max="3080" width="9.6640625" style="81" customWidth="1"/>
    <col min="3081" max="3328" width="9.109375" style="81"/>
    <col min="3329" max="3329" width="3.6640625" style="81" customWidth="1"/>
    <col min="3330" max="3330" width="15.33203125" style="81" customWidth="1"/>
    <col min="3331" max="3331" width="15.44140625" style="81" customWidth="1"/>
    <col min="3332" max="3332" width="15.5546875" style="81" customWidth="1"/>
    <col min="3333" max="3333" width="15.33203125" style="81" customWidth="1"/>
    <col min="3334" max="3334" width="14" style="81" customWidth="1"/>
    <col min="3335" max="3335" width="16.33203125" style="81" bestFit="1" customWidth="1"/>
    <col min="3336" max="3336" width="9.6640625" style="81" customWidth="1"/>
    <col min="3337" max="3584" width="9.109375" style="81"/>
    <col min="3585" max="3585" width="3.6640625" style="81" customWidth="1"/>
    <col min="3586" max="3586" width="15.33203125" style="81" customWidth="1"/>
    <col min="3587" max="3587" width="15.44140625" style="81" customWidth="1"/>
    <col min="3588" max="3588" width="15.5546875" style="81" customWidth="1"/>
    <col min="3589" max="3589" width="15.33203125" style="81" customWidth="1"/>
    <col min="3590" max="3590" width="14" style="81" customWidth="1"/>
    <col min="3591" max="3591" width="16.33203125" style="81" bestFit="1" customWidth="1"/>
    <col min="3592" max="3592" width="9.6640625" style="81" customWidth="1"/>
    <col min="3593" max="3840" width="9.109375" style="81"/>
    <col min="3841" max="3841" width="3.6640625" style="81" customWidth="1"/>
    <col min="3842" max="3842" width="15.33203125" style="81" customWidth="1"/>
    <col min="3843" max="3843" width="15.44140625" style="81" customWidth="1"/>
    <col min="3844" max="3844" width="15.5546875" style="81" customWidth="1"/>
    <col min="3845" max="3845" width="15.33203125" style="81" customWidth="1"/>
    <col min="3846" max="3846" width="14" style="81" customWidth="1"/>
    <col min="3847" max="3847" width="16.33203125" style="81" bestFit="1" customWidth="1"/>
    <col min="3848" max="3848" width="9.6640625" style="81" customWidth="1"/>
    <col min="3849" max="4096" width="9.109375" style="81"/>
    <col min="4097" max="4097" width="3.6640625" style="81" customWidth="1"/>
    <col min="4098" max="4098" width="15.33203125" style="81" customWidth="1"/>
    <col min="4099" max="4099" width="15.44140625" style="81" customWidth="1"/>
    <col min="4100" max="4100" width="15.5546875" style="81" customWidth="1"/>
    <col min="4101" max="4101" width="15.33203125" style="81" customWidth="1"/>
    <col min="4102" max="4102" width="14" style="81" customWidth="1"/>
    <col min="4103" max="4103" width="16.33203125" style="81" bestFit="1" customWidth="1"/>
    <col min="4104" max="4104" width="9.6640625" style="81" customWidth="1"/>
    <col min="4105" max="4352" width="9.109375" style="81"/>
    <col min="4353" max="4353" width="3.6640625" style="81" customWidth="1"/>
    <col min="4354" max="4354" width="15.33203125" style="81" customWidth="1"/>
    <col min="4355" max="4355" width="15.44140625" style="81" customWidth="1"/>
    <col min="4356" max="4356" width="15.5546875" style="81" customWidth="1"/>
    <col min="4357" max="4357" width="15.33203125" style="81" customWidth="1"/>
    <col min="4358" max="4358" width="14" style="81" customWidth="1"/>
    <col min="4359" max="4359" width="16.33203125" style="81" bestFit="1" customWidth="1"/>
    <col min="4360" max="4360" width="9.6640625" style="81" customWidth="1"/>
    <col min="4361" max="4608" width="9.109375" style="81"/>
    <col min="4609" max="4609" width="3.6640625" style="81" customWidth="1"/>
    <col min="4610" max="4610" width="15.33203125" style="81" customWidth="1"/>
    <col min="4611" max="4611" width="15.44140625" style="81" customWidth="1"/>
    <col min="4612" max="4612" width="15.5546875" style="81" customWidth="1"/>
    <col min="4613" max="4613" width="15.33203125" style="81" customWidth="1"/>
    <col min="4614" max="4614" width="14" style="81" customWidth="1"/>
    <col min="4615" max="4615" width="16.33203125" style="81" bestFit="1" customWidth="1"/>
    <col min="4616" max="4616" width="9.6640625" style="81" customWidth="1"/>
    <col min="4617" max="4864" width="9.109375" style="81"/>
    <col min="4865" max="4865" width="3.6640625" style="81" customWidth="1"/>
    <col min="4866" max="4866" width="15.33203125" style="81" customWidth="1"/>
    <col min="4867" max="4867" width="15.44140625" style="81" customWidth="1"/>
    <col min="4868" max="4868" width="15.5546875" style="81" customWidth="1"/>
    <col min="4869" max="4869" width="15.33203125" style="81" customWidth="1"/>
    <col min="4870" max="4870" width="14" style="81" customWidth="1"/>
    <col min="4871" max="4871" width="16.33203125" style="81" bestFit="1" customWidth="1"/>
    <col min="4872" max="4872" width="9.6640625" style="81" customWidth="1"/>
    <col min="4873" max="5120" width="9.109375" style="81"/>
    <col min="5121" max="5121" width="3.6640625" style="81" customWidth="1"/>
    <col min="5122" max="5122" width="15.33203125" style="81" customWidth="1"/>
    <col min="5123" max="5123" width="15.44140625" style="81" customWidth="1"/>
    <col min="5124" max="5124" width="15.5546875" style="81" customWidth="1"/>
    <col min="5125" max="5125" width="15.33203125" style="81" customWidth="1"/>
    <col min="5126" max="5126" width="14" style="81" customWidth="1"/>
    <col min="5127" max="5127" width="16.33203125" style="81" bestFit="1" customWidth="1"/>
    <col min="5128" max="5128" width="9.6640625" style="81" customWidth="1"/>
    <col min="5129" max="5376" width="9.109375" style="81"/>
    <col min="5377" max="5377" width="3.6640625" style="81" customWidth="1"/>
    <col min="5378" max="5378" width="15.33203125" style="81" customWidth="1"/>
    <col min="5379" max="5379" width="15.44140625" style="81" customWidth="1"/>
    <col min="5380" max="5380" width="15.5546875" style="81" customWidth="1"/>
    <col min="5381" max="5381" width="15.33203125" style="81" customWidth="1"/>
    <col min="5382" max="5382" width="14" style="81" customWidth="1"/>
    <col min="5383" max="5383" width="16.33203125" style="81" bestFit="1" customWidth="1"/>
    <col min="5384" max="5384" width="9.6640625" style="81" customWidth="1"/>
    <col min="5385" max="5632" width="9.109375" style="81"/>
    <col min="5633" max="5633" width="3.6640625" style="81" customWidth="1"/>
    <col min="5634" max="5634" width="15.33203125" style="81" customWidth="1"/>
    <col min="5635" max="5635" width="15.44140625" style="81" customWidth="1"/>
    <col min="5636" max="5636" width="15.5546875" style="81" customWidth="1"/>
    <col min="5637" max="5637" width="15.33203125" style="81" customWidth="1"/>
    <col min="5638" max="5638" width="14" style="81" customWidth="1"/>
    <col min="5639" max="5639" width="16.33203125" style="81" bestFit="1" customWidth="1"/>
    <col min="5640" max="5640" width="9.6640625" style="81" customWidth="1"/>
    <col min="5641" max="5888" width="9.109375" style="81"/>
    <col min="5889" max="5889" width="3.6640625" style="81" customWidth="1"/>
    <col min="5890" max="5890" width="15.33203125" style="81" customWidth="1"/>
    <col min="5891" max="5891" width="15.44140625" style="81" customWidth="1"/>
    <col min="5892" max="5892" width="15.5546875" style="81" customWidth="1"/>
    <col min="5893" max="5893" width="15.33203125" style="81" customWidth="1"/>
    <col min="5894" max="5894" width="14" style="81" customWidth="1"/>
    <col min="5895" max="5895" width="16.33203125" style="81" bestFit="1" customWidth="1"/>
    <col min="5896" max="5896" width="9.6640625" style="81" customWidth="1"/>
    <col min="5897" max="6144" width="9.109375" style="81"/>
    <col min="6145" max="6145" width="3.6640625" style="81" customWidth="1"/>
    <col min="6146" max="6146" width="15.33203125" style="81" customWidth="1"/>
    <col min="6147" max="6147" width="15.44140625" style="81" customWidth="1"/>
    <col min="6148" max="6148" width="15.5546875" style="81" customWidth="1"/>
    <col min="6149" max="6149" width="15.33203125" style="81" customWidth="1"/>
    <col min="6150" max="6150" width="14" style="81" customWidth="1"/>
    <col min="6151" max="6151" width="16.33203125" style="81" bestFit="1" customWidth="1"/>
    <col min="6152" max="6152" width="9.6640625" style="81" customWidth="1"/>
    <col min="6153" max="6400" width="9.109375" style="81"/>
    <col min="6401" max="6401" width="3.6640625" style="81" customWidth="1"/>
    <col min="6402" max="6402" width="15.33203125" style="81" customWidth="1"/>
    <col min="6403" max="6403" width="15.44140625" style="81" customWidth="1"/>
    <col min="6404" max="6404" width="15.5546875" style="81" customWidth="1"/>
    <col min="6405" max="6405" width="15.33203125" style="81" customWidth="1"/>
    <col min="6406" max="6406" width="14" style="81" customWidth="1"/>
    <col min="6407" max="6407" width="16.33203125" style="81" bestFit="1" customWidth="1"/>
    <col min="6408" max="6408" width="9.6640625" style="81" customWidth="1"/>
    <col min="6409" max="6656" width="9.109375" style="81"/>
    <col min="6657" max="6657" width="3.6640625" style="81" customWidth="1"/>
    <col min="6658" max="6658" width="15.33203125" style="81" customWidth="1"/>
    <col min="6659" max="6659" width="15.44140625" style="81" customWidth="1"/>
    <col min="6660" max="6660" width="15.5546875" style="81" customWidth="1"/>
    <col min="6661" max="6661" width="15.33203125" style="81" customWidth="1"/>
    <col min="6662" max="6662" width="14" style="81" customWidth="1"/>
    <col min="6663" max="6663" width="16.33203125" style="81" bestFit="1" customWidth="1"/>
    <col min="6664" max="6664" width="9.6640625" style="81" customWidth="1"/>
    <col min="6665" max="6912" width="9.109375" style="81"/>
    <col min="6913" max="6913" width="3.6640625" style="81" customWidth="1"/>
    <col min="6914" max="6914" width="15.33203125" style="81" customWidth="1"/>
    <col min="6915" max="6915" width="15.44140625" style="81" customWidth="1"/>
    <col min="6916" max="6916" width="15.5546875" style="81" customWidth="1"/>
    <col min="6917" max="6917" width="15.33203125" style="81" customWidth="1"/>
    <col min="6918" max="6918" width="14" style="81" customWidth="1"/>
    <col min="6919" max="6919" width="16.33203125" style="81" bestFit="1" customWidth="1"/>
    <col min="6920" max="6920" width="9.6640625" style="81" customWidth="1"/>
    <col min="6921" max="7168" width="9.109375" style="81"/>
    <col min="7169" max="7169" width="3.6640625" style="81" customWidth="1"/>
    <col min="7170" max="7170" width="15.33203125" style="81" customWidth="1"/>
    <col min="7171" max="7171" width="15.44140625" style="81" customWidth="1"/>
    <col min="7172" max="7172" width="15.5546875" style="81" customWidth="1"/>
    <col min="7173" max="7173" width="15.33203125" style="81" customWidth="1"/>
    <col min="7174" max="7174" width="14" style="81" customWidth="1"/>
    <col min="7175" max="7175" width="16.33203125" style="81" bestFit="1" customWidth="1"/>
    <col min="7176" max="7176" width="9.6640625" style="81" customWidth="1"/>
    <col min="7177" max="7424" width="9.109375" style="81"/>
    <col min="7425" max="7425" width="3.6640625" style="81" customWidth="1"/>
    <col min="7426" max="7426" width="15.33203125" style="81" customWidth="1"/>
    <col min="7427" max="7427" width="15.44140625" style="81" customWidth="1"/>
    <col min="7428" max="7428" width="15.5546875" style="81" customWidth="1"/>
    <col min="7429" max="7429" width="15.33203125" style="81" customWidth="1"/>
    <col min="7430" max="7430" width="14" style="81" customWidth="1"/>
    <col min="7431" max="7431" width="16.33203125" style="81" bestFit="1" customWidth="1"/>
    <col min="7432" max="7432" width="9.6640625" style="81" customWidth="1"/>
    <col min="7433" max="7680" width="9.109375" style="81"/>
    <col min="7681" max="7681" width="3.6640625" style="81" customWidth="1"/>
    <col min="7682" max="7682" width="15.33203125" style="81" customWidth="1"/>
    <col min="7683" max="7683" width="15.44140625" style="81" customWidth="1"/>
    <col min="7684" max="7684" width="15.5546875" style="81" customWidth="1"/>
    <col min="7685" max="7685" width="15.33203125" style="81" customWidth="1"/>
    <col min="7686" max="7686" width="14" style="81" customWidth="1"/>
    <col min="7687" max="7687" width="16.33203125" style="81" bestFit="1" customWidth="1"/>
    <col min="7688" max="7688" width="9.6640625" style="81" customWidth="1"/>
    <col min="7689" max="7936" width="9.109375" style="81"/>
    <col min="7937" max="7937" width="3.6640625" style="81" customWidth="1"/>
    <col min="7938" max="7938" width="15.33203125" style="81" customWidth="1"/>
    <col min="7939" max="7939" width="15.44140625" style="81" customWidth="1"/>
    <col min="7940" max="7940" width="15.5546875" style="81" customWidth="1"/>
    <col min="7941" max="7941" width="15.33203125" style="81" customWidth="1"/>
    <col min="7942" max="7942" width="14" style="81" customWidth="1"/>
    <col min="7943" max="7943" width="16.33203125" style="81" bestFit="1" customWidth="1"/>
    <col min="7944" max="7944" width="9.6640625" style="81" customWidth="1"/>
    <col min="7945" max="8192" width="9.109375" style="81"/>
    <col min="8193" max="8193" width="3.6640625" style="81" customWidth="1"/>
    <col min="8194" max="8194" width="15.33203125" style="81" customWidth="1"/>
    <col min="8195" max="8195" width="15.44140625" style="81" customWidth="1"/>
    <col min="8196" max="8196" width="15.5546875" style="81" customWidth="1"/>
    <col min="8197" max="8197" width="15.33203125" style="81" customWidth="1"/>
    <col min="8198" max="8198" width="14" style="81" customWidth="1"/>
    <col min="8199" max="8199" width="16.33203125" style="81" bestFit="1" customWidth="1"/>
    <col min="8200" max="8200" width="9.6640625" style="81" customWidth="1"/>
    <col min="8201" max="8448" width="9.109375" style="81"/>
    <col min="8449" max="8449" width="3.6640625" style="81" customWidth="1"/>
    <col min="8450" max="8450" width="15.33203125" style="81" customWidth="1"/>
    <col min="8451" max="8451" width="15.44140625" style="81" customWidth="1"/>
    <col min="8452" max="8452" width="15.5546875" style="81" customWidth="1"/>
    <col min="8453" max="8453" width="15.33203125" style="81" customWidth="1"/>
    <col min="8454" max="8454" width="14" style="81" customWidth="1"/>
    <col min="8455" max="8455" width="16.33203125" style="81" bestFit="1" customWidth="1"/>
    <col min="8456" max="8456" width="9.6640625" style="81" customWidth="1"/>
    <col min="8457" max="8704" width="9.109375" style="81"/>
    <col min="8705" max="8705" width="3.6640625" style="81" customWidth="1"/>
    <col min="8706" max="8706" width="15.33203125" style="81" customWidth="1"/>
    <col min="8707" max="8707" width="15.44140625" style="81" customWidth="1"/>
    <col min="8708" max="8708" width="15.5546875" style="81" customWidth="1"/>
    <col min="8709" max="8709" width="15.33203125" style="81" customWidth="1"/>
    <col min="8710" max="8710" width="14" style="81" customWidth="1"/>
    <col min="8711" max="8711" width="16.33203125" style="81" bestFit="1" customWidth="1"/>
    <col min="8712" max="8712" width="9.6640625" style="81" customWidth="1"/>
    <col min="8713" max="8960" width="9.109375" style="81"/>
    <col min="8961" max="8961" width="3.6640625" style="81" customWidth="1"/>
    <col min="8962" max="8962" width="15.33203125" style="81" customWidth="1"/>
    <col min="8963" max="8963" width="15.44140625" style="81" customWidth="1"/>
    <col min="8964" max="8964" width="15.5546875" style="81" customWidth="1"/>
    <col min="8965" max="8965" width="15.33203125" style="81" customWidth="1"/>
    <col min="8966" max="8966" width="14" style="81" customWidth="1"/>
    <col min="8967" max="8967" width="16.33203125" style="81" bestFit="1" customWidth="1"/>
    <col min="8968" max="8968" width="9.6640625" style="81" customWidth="1"/>
    <col min="8969" max="9216" width="9.109375" style="81"/>
    <col min="9217" max="9217" width="3.6640625" style="81" customWidth="1"/>
    <col min="9218" max="9218" width="15.33203125" style="81" customWidth="1"/>
    <col min="9219" max="9219" width="15.44140625" style="81" customWidth="1"/>
    <col min="9220" max="9220" width="15.5546875" style="81" customWidth="1"/>
    <col min="9221" max="9221" width="15.33203125" style="81" customWidth="1"/>
    <col min="9222" max="9222" width="14" style="81" customWidth="1"/>
    <col min="9223" max="9223" width="16.33203125" style="81" bestFit="1" customWidth="1"/>
    <col min="9224" max="9224" width="9.6640625" style="81" customWidth="1"/>
    <col min="9225" max="9472" width="9.109375" style="81"/>
    <col min="9473" max="9473" width="3.6640625" style="81" customWidth="1"/>
    <col min="9474" max="9474" width="15.33203125" style="81" customWidth="1"/>
    <col min="9475" max="9475" width="15.44140625" style="81" customWidth="1"/>
    <col min="9476" max="9476" width="15.5546875" style="81" customWidth="1"/>
    <col min="9477" max="9477" width="15.33203125" style="81" customWidth="1"/>
    <col min="9478" max="9478" width="14" style="81" customWidth="1"/>
    <col min="9479" max="9479" width="16.33203125" style="81" bestFit="1" customWidth="1"/>
    <col min="9480" max="9480" width="9.6640625" style="81" customWidth="1"/>
    <col min="9481" max="9728" width="9.109375" style="81"/>
    <col min="9729" max="9729" width="3.6640625" style="81" customWidth="1"/>
    <col min="9730" max="9730" width="15.33203125" style="81" customWidth="1"/>
    <col min="9731" max="9731" width="15.44140625" style="81" customWidth="1"/>
    <col min="9732" max="9732" width="15.5546875" style="81" customWidth="1"/>
    <col min="9733" max="9733" width="15.33203125" style="81" customWidth="1"/>
    <col min="9734" max="9734" width="14" style="81" customWidth="1"/>
    <col min="9735" max="9735" width="16.33203125" style="81" bestFit="1" customWidth="1"/>
    <col min="9736" max="9736" width="9.6640625" style="81" customWidth="1"/>
    <col min="9737" max="9984" width="9.109375" style="81"/>
    <col min="9985" max="9985" width="3.6640625" style="81" customWidth="1"/>
    <col min="9986" max="9986" width="15.33203125" style="81" customWidth="1"/>
    <col min="9987" max="9987" width="15.44140625" style="81" customWidth="1"/>
    <col min="9988" max="9988" width="15.5546875" style="81" customWidth="1"/>
    <col min="9989" max="9989" width="15.33203125" style="81" customWidth="1"/>
    <col min="9990" max="9990" width="14" style="81" customWidth="1"/>
    <col min="9991" max="9991" width="16.33203125" style="81" bestFit="1" customWidth="1"/>
    <col min="9992" max="9992" width="9.6640625" style="81" customWidth="1"/>
    <col min="9993" max="10240" width="9.109375" style="81"/>
    <col min="10241" max="10241" width="3.6640625" style="81" customWidth="1"/>
    <col min="10242" max="10242" width="15.33203125" style="81" customWidth="1"/>
    <col min="10243" max="10243" width="15.44140625" style="81" customWidth="1"/>
    <col min="10244" max="10244" width="15.5546875" style="81" customWidth="1"/>
    <col min="10245" max="10245" width="15.33203125" style="81" customWidth="1"/>
    <col min="10246" max="10246" width="14" style="81" customWidth="1"/>
    <col min="10247" max="10247" width="16.33203125" style="81" bestFit="1" customWidth="1"/>
    <col min="10248" max="10248" width="9.6640625" style="81" customWidth="1"/>
    <col min="10249" max="10496" width="9.109375" style="81"/>
    <col min="10497" max="10497" width="3.6640625" style="81" customWidth="1"/>
    <col min="10498" max="10498" width="15.33203125" style="81" customWidth="1"/>
    <col min="10499" max="10499" width="15.44140625" style="81" customWidth="1"/>
    <col min="10500" max="10500" width="15.5546875" style="81" customWidth="1"/>
    <col min="10501" max="10501" width="15.33203125" style="81" customWidth="1"/>
    <col min="10502" max="10502" width="14" style="81" customWidth="1"/>
    <col min="10503" max="10503" width="16.33203125" style="81" bestFit="1" customWidth="1"/>
    <col min="10504" max="10504" width="9.6640625" style="81" customWidth="1"/>
    <col min="10505" max="10752" width="9.109375" style="81"/>
    <col min="10753" max="10753" width="3.6640625" style="81" customWidth="1"/>
    <col min="10754" max="10754" width="15.33203125" style="81" customWidth="1"/>
    <col min="10755" max="10755" width="15.44140625" style="81" customWidth="1"/>
    <col min="10756" max="10756" width="15.5546875" style="81" customWidth="1"/>
    <col min="10757" max="10757" width="15.33203125" style="81" customWidth="1"/>
    <col min="10758" max="10758" width="14" style="81" customWidth="1"/>
    <col min="10759" max="10759" width="16.33203125" style="81" bestFit="1" customWidth="1"/>
    <col min="10760" max="10760" width="9.6640625" style="81" customWidth="1"/>
    <col min="10761" max="11008" width="9.109375" style="81"/>
    <col min="11009" max="11009" width="3.6640625" style="81" customWidth="1"/>
    <col min="11010" max="11010" width="15.33203125" style="81" customWidth="1"/>
    <col min="11011" max="11011" width="15.44140625" style="81" customWidth="1"/>
    <col min="11012" max="11012" width="15.5546875" style="81" customWidth="1"/>
    <col min="11013" max="11013" width="15.33203125" style="81" customWidth="1"/>
    <col min="11014" max="11014" width="14" style="81" customWidth="1"/>
    <col min="11015" max="11015" width="16.33203125" style="81" bestFit="1" customWidth="1"/>
    <col min="11016" max="11016" width="9.6640625" style="81" customWidth="1"/>
    <col min="11017" max="11264" width="9.109375" style="81"/>
    <col min="11265" max="11265" width="3.6640625" style="81" customWidth="1"/>
    <col min="11266" max="11266" width="15.33203125" style="81" customWidth="1"/>
    <col min="11267" max="11267" width="15.44140625" style="81" customWidth="1"/>
    <col min="11268" max="11268" width="15.5546875" style="81" customWidth="1"/>
    <col min="11269" max="11269" width="15.33203125" style="81" customWidth="1"/>
    <col min="11270" max="11270" width="14" style="81" customWidth="1"/>
    <col min="11271" max="11271" width="16.33203125" style="81" bestFit="1" customWidth="1"/>
    <col min="11272" max="11272" width="9.6640625" style="81" customWidth="1"/>
    <col min="11273" max="11520" width="9.109375" style="81"/>
    <col min="11521" max="11521" width="3.6640625" style="81" customWidth="1"/>
    <col min="11522" max="11522" width="15.33203125" style="81" customWidth="1"/>
    <col min="11523" max="11523" width="15.44140625" style="81" customWidth="1"/>
    <col min="11524" max="11524" width="15.5546875" style="81" customWidth="1"/>
    <col min="11525" max="11525" width="15.33203125" style="81" customWidth="1"/>
    <col min="11526" max="11526" width="14" style="81" customWidth="1"/>
    <col min="11527" max="11527" width="16.33203125" style="81" bestFit="1" customWidth="1"/>
    <col min="11528" max="11528" width="9.6640625" style="81" customWidth="1"/>
    <col min="11529" max="11776" width="9.109375" style="81"/>
    <col min="11777" max="11777" width="3.6640625" style="81" customWidth="1"/>
    <col min="11778" max="11778" width="15.33203125" style="81" customWidth="1"/>
    <col min="11779" max="11779" width="15.44140625" style="81" customWidth="1"/>
    <col min="11780" max="11780" width="15.5546875" style="81" customWidth="1"/>
    <col min="11781" max="11781" width="15.33203125" style="81" customWidth="1"/>
    <col min="11782" max="11782" width="14" style="81" customWidth="1"/>
    <col min="11783" max="11783" width="16.33203125" style="81" bestFit="1" customWidth="1"/>
    <col min="11784" max="11784" width="9.6640625" style="81" customWidth="1"/>
    <col min="11785" max="12032" width="9.109375" style="81"/>
    <col min="12033" max="12033" width="3.6640625" style="81" customWidth="1"/>
    <col min="12034" max="12034" width="15.33203125" style="81" customWidth="1"/>
    <col min="12035" max="12035" width="15.44140625" style="81" customWidth="1"/>
    <col min="12036" max="12036" width="15.5546875" style="81" customWidth="1"/>
    <col min="12037" max="12037" width="15.33203125" style="81" customWidth="1"/>
    <col min="12038" max="12038" width="14" style="81" customWidth="1"/>
    <col min="12039" max="12039" width="16.33203125" style="81" bestFit="1" customWidth="1"/>
    <col min="12040" max="12040" width="9.6640625" style="81" customWidth="1"/>
    <col min="12041" max="12288" width="9.109375" style="81"/>
    <col min="12289" max="12289" width="3.6640625" style="81" customWidth="1"/>
    <col min="12290" max="12290" width="15.33203125" style="81" customWidth="1"/>
    <col min="12291" max="12291" width="15.44140625" style="81" customWidth="1"/>
    <col min="12292" max="12292" width="15.5546875" style="81" customWidth="1"/>
    <col min="12293" max="12293" width="15.33203125" style="81" customWidth="1"/>
    <col min="12294" max="12294" width="14" style="81" customWidth="1"/>
    <col min="12295" max="12295" width="16.33203125" style="81" bestFit="1" customWidth="1"/>
    <col min="12296" max="12296" width="9.6640625" style="81" customWidth="1"/>
    <col min="12297" max="12544" width="9.109375" style="81"/>
    <col min="12545" max="12545" width="3.6640625" style="81" customWidth="1"/>
    <col min="12546" max="12546" width="15.33203125" style="81" customWidth="1"/>
    <col min="12547" max="12547" width="15.44140625" style="81" customWidth="1"/>
    <col min="12548" max="12548" width="15.5546875" style="81" customWidth="1"/>
    <col min="12549" max="12549" width="15.33203125" style="81" customWidth="1"/>
    <col min="12550" max="12550" width="14" style="81" customWidth="1"/>
    <col min="12551" max="12551" width="16.33203125" style="81" bestFit="1" customWidth="1"/>
    <col min="12552" max="12552" width="9.6640625" style="81" customWidth="1"/>
    <col min="12553" max="12800" width="9.109375" style="81"/>
    <col min="12801" max="12801" width="3.6640625" style="81" customWidth="1"/>
    <col min="12802" max="12802" width="15.33203125" style="81" customWidth="1"/>
    <col min="12803" max="12803" width="15.44140625" style="81" customWidth="1"/>
    <col min="12804" max="12804" width="15.5546875" style="81" customWidth="1"/>
    <col min="12805" max="12805" width="15.33203125" style="81" customWidth="1"/>
    <col min="12806" max="12806" width="14" style="81" customWidth="1"/>
    <col min="12807" max="12807" width="16.33203125" style="81" bestFit="1" customWidth="1"/>
    <col min="12808" max="12808" width="9.6640625" style="81" customWidth="1"/>
    <col min="12809" max="13056" width="9.109375" style="81"/>
    <col min="13057" max="13057" width="3.6640625" style="81" customWidth="1"/>
    <col min="13058" max="13058" width="15.33203125" style="81" customWidth="1"/>
    <col min="13059" max="13059" width="15.44140625" style="81" customWidth="1"/>
    <col min="13060" max="13060" width="15.5546875" style="81" customWidth="1"/>
    <col min="13061" max="13061" width="15.33203125" style="81" customWidth="1"/>
    <col min="13062" max="13062" width="14" style="81" customWidth="1"/>
    <col min="13063" max="13063" width="16.33203125" style="81" bestFit="1" customWidth="1"/>
    <col min="13064" max="13064" width="9.6640625" style="81" customWidth="1"/>
    <col min="13065" max="13312" width="9.109375" style="81"/>
    <col min="13313" max="13313" width="3.6640625" style="81" customWidth="1"/>
    <col min="13314" max="13314" width="15.33203125" style="81" customWidth="1"/>
    <col min="13315" max="13315" width="15.44140625" style="81" customWidth="1"/>
    <col min="13316" max="13316" width="15.5546875" style="81" customWidth="1"/>
    <col min="13317" max="13317" width="15.33203125" style="81" customWidth="1"/>
    <col min="13318" max="13318" width="14" style="81" customWidth="1"/>
    <col min="13319" max="13319" width="16.33203125" style="81" bestFit="1" customWidth="1"/>
    <col min="13320" max="13320" width="9.6640625" style="81" customWidth="1"/>
    <col min="13321" max="13568" width="9.109375" style="81"/>
    <col min="13569" max="13569" width="3.6640625" style="81" customWidth="1"/>
    <col min="13570" max="13570" width="15.33203125" style="81" customWidth="1"/>
    <col min="13571" max="13571" width="15.44140625" style="81" customWidth="1"/>
    <col min="13572" max="13572" width="15.5546875" style="81" customWidth="1"/>
    <col min="13573" max="13573" width="15.33203125" style="81" customWidth="1"/>
    <col min="13574" max="13574" width="14" style="81" customWidth="1"/>
    <col min="13575" max="13575" width="16.33203125" style="81" bestFit="1" customWidth="1"/>
    <col min="13576" max="13576" width="9.6640625" style="81" customWidth="1"/>
    <col min="13577" max="13824" width="9.109375" style="81"/>
    <col min="13825" max="13825" width="3.6640625" style="81" customWidth="1"/>
    <col min="13826" max="13826" width="15.33203125" style="81" customWidth="1"/>
    <col min="13827" max="13827" width="15.44140625" style="81" customWidth="1"/>
    <col min="13828" max="13828" width="15.5546875" style="81" customWidth="1"/>
    <col min="13829" max="13829" width="15.33203125" style="81" customWidth="1"/>
    <col min="13830" max="13830" width="14" style="81" customWidth="1"/>
    <col min="13831" max="13831" width="16.33203125" style="81" bestFit="1" customWidth="1"/>
    <col min="13832" max="13832" width="9.6640625" style="81" customWidth="1"/>
    <col min="13833" max="14080" width="9.109375" style="81"/>
    <col min="14081" max="14081" width="3.6640625" style="81" customWidth="1"/>
    <col min="14082" max="14082" width="15.33203125" style="81" customWidth="1"/>
    <col min="14083" max="14083" width="15.44140625" style="81" customWidth="1"/>
    <col min="14084" max="14084" width="15.5546875" style="81" customWidth="1"/>
    <col min="14085" max="14085" width="15.33203125" style="81" customWidth="1"/>
    <col min="14086" max="14086" width="14" style="81" customWidth="1"/>
    <col min="14087" max="14087" width="16.33203125" style="81" bestFit="1" customWidth="1"/>
    <col min="14088" max="14088" width="9.6640625" style="81" customWidth="1"/>
    <col min="14089" max="14336" width="9.109375" style="81"/>
    <col min="14337" max="14337" width="3.6640625" style="81" customWidth="1"/>
    <col min="14338" max="14338" width="15.33203125" style="81" customWidth="1"/>
    <col min="14339" max="14339" width="15.44140625" style="81" customWidth="1"/>
    <col min="14340" max="14340" width="15.5546875" style="81" customWidth="1"/>
    <col min="14341" max="14341" width="15.33203125" style="81" customWidth="1"/>
    <col min="14342" max="14342" width="14" style="81" customWidth="1"/>
    <col min="14343" max="14343" width="16.33203125" style="81" bestFit="1" customWidth="1"/>
    <col min="14344" max="14344" width="9.6640625" style="81" customWidth="1"/>
    <col min="14345" max="14592" width="9.109375" style="81"/>
    <col min="14593" max="14593" width="3.6640625" style="81" customWidth="1"/>
    <col min="14594" max="14594" width="15.33203125" style="81" customWidth="1"/>
    <col min="14595" max="14595" width="15.44140625" style="81" customWidth="1"/>
    <col min="14596" max="14596" width="15.5546875" style="81" customWidth="1"/>
    <col min="14597" max="14597" width="15.33203125" style="81" customWidth="1"/>
    <col min="14598" max="14598" width="14" style="81" customWidth="1"/>
    <col min="14599" max="14599" width="16.33203125" style="81" bestFit="1" customWidth="1"/>
    <col min="14600" max="14600" width="9.6640625" style="81" customWidth="1"/>
    <col min="14601" max="14848" width="9.109375" style="81"/>
    <col min="14849" max="14849" width="3.6640625" style="81" customWidth="1"/>
    <col min="14850" max="14850" width="15.33203125" style="81" customWidth="1"/>
    <col min="14851" max="14851" width="15.44140625" style="81" customWidth="1"/>
    <col min="14852" max="14852" width="15.5546875" style="81" customWidth="1"/>
    <col min="14853" max="14853" width="15.33203125" style="81" customWidth="1"/>
    <col min="14854" max="14854" width="14" style="81" customWidth="1"/>
    <col min="14855" max="14855" width="16.33203125" style="81" bestFit="1" customWidth="1"/>
    <col min="14856" max="14856" width="9.6640625" style="81" customWidth="1"/>
    <col min="14857" max="15104" width="9.109375" style="81"/>
    <col min="15105" max="15105" width="3.6640625" style="81" customWidth="1"/>
    <col min="15106" max="15106" width="15.33203125" style="81" customWidth="1"/>
    <col min="15107" max="15107" width="15.44140625" style="81" customWidth="1"/>
    <col min="15108" max="15108" width="15.5546875" style="81" customWidth="1"/>
    <col min="15109" max="15109" width="15.33203125" style="81" customWidth="1"/>
    <col min="15110" max="15110" width="14" style="81" customWidth="1"/>
    <col min="15111" max="15111" width="16.33203125" style="81" bestFit="1" customWidth="1"/>
    <col min="15112" max="15112" width="9.6640625" style="81" customWidth="1"/>
    <col min="15113" max="15360" width="9.109375" style="81"/>
    <col min="15361" max="15361" width="3.6640625" style="81" customWidth="1"/>
    <col min="15362" max="15362" width="15.33203125" style="81" customWidth="1"/>
    <col min="15363" max="15363" width="15.44140625" style="81" customWidth="1"/>
    <col min="15364" max="15364" width="15.5546875" style="81" customWidth="1"/>
    <col min="15365" max="15365" width="15.33203125" style="81" customWidth="1"/>
    <col min="15366" max="15366" width="14" style="81" customWidth="1"/>
    <col min="15367" max="15367" width="16.33203125" style="81" bestFit="1" customWidth="1"/>
    <col min="15368" max="15368" width="9.6640625" style="81" customWidth="1"/>
    <col min="15369" max="15616" width="9.109375" style="81"/>
    <col min="15617" max="15617" width="3.6640625" style="81" customWidth="1"/>
    <col min="15618" max="15618" width="15.33203125" style="81" customWidth="1"/>
    <col min="15619" max="15619" width="15.44140625" style="81" customWidth="1"/>
    <col min="15620" max="15620" width="15.5546875" style="81" customWidth="1"/>
    <col min="15621" max="15621" width="15.33203125" style="81" customWidth="1"/>
    <col min="15622" max="15622" width="14" style="81" customWidth="1"/>
    <col min="15623" max="15623" width="16.33203125" style="81" bestFit="1" customWidth="1"/>
    <col min="15624" max="15624" width="9.6640625" style="81" customWidth="1"/>
    <col min="15625" max="15872" width="9.109375" style="81"/>
    <col min="15873" max="15873" width="3.6640625" style="81" customWidth="1"/>
    <col min="15874" max="15874" width="15.33203125" style="81" customWidth="1"/>
    <col min="15875" max="15875" width="15.44140625" style="81" customWidth="1"/>
    <col min="15876" max="15876" width="15.5546875" style="81" customWidth="1"/>
    <col min="15877" max="15877" width="15.33203125" style="81" customWidth="1"/>
    <col min="15878" max="15878" width="14" style="81" customWidth="1"/>
    <col min="15879" max="15879" width="16.33203125" style="81" bestFit="1" customWidth="1"/>
    <col min="15880" max="15880" width="9.6640625" style="81" customWidth="1"/>
    <col min="15881" max="16128" width="9.109375" style="81"/>
    <col min="16129" max="16129" width="3.6640625" style="81" customWidth="1"/>
    <col min="16130" max="16130" width="15.33203125" style="81" customWidth="1"/>
    <col min="16131" max="16131" width="15.44140625" style="81" customWidth="1"/>
    <col min="16132" max="16132" width="15.5546875" style="81" customWidth="1"/>
    <col min="16133" max="16133" width="15.33203125" style="81" customWidth="1"/>
    <col min="16134" max="16134" width="14" style="81" customWidth="1"/>
    <col min="16135" max="16135" width="16.33203125" style="81" bestFit="1" customWidth="1"/>
    <col min="16136" max="16136" width="9.6640625" style="81" customWidth="1"/>
    <col min="16137" max="16384" width="9.109375" style="81"/>
  </cols>
  <sheetData>
    <row r="1" spans="1:8" ht="34.799999999999997" customHeight="1">
      <c r="A1" s="346" t="s">
        <v>188</v>
      </c>
      <c r="B1" s="346"/>
      <c r="C1" s="346"/>
      <c r="D1" s="346"/>
      <c r="E1" s="346"/>
      <c r="F1" s="346"/>
      <c r="G1" s="346"/>
      <c r="H1" s="346"/>
    </row>
    <row r="2" spans="1:8" ht="19.2" customHeight="1">
      <c r="A2" s="352" t="s">
        <v>231</v>
      </c>
      <c r="B2" s="352"/>
      <c r="C2" s="352"/>
      <c r="D2" s="352"/>
      <c r="E2" s="352"/>
      <c r="F2" s="352"/>
      <c r="G2" s="352"/>
      <c r="H2" s="352"/>
    </row>
    <row r="3" spans="1:8" ht="18.600000000000001" customHeight="1">
      <c r="A3" s="352" t="s">
        <v>207</v>
      </c>
      <c r="B3" s="352"/>
      <c r="C3" s="352"/>
      <c r="D3" s="352"/>
      <c r="E3" s="352"/>
      <c r="F3" s="352"/>
      <c r="G3" s="352"/>
      <c r="H3" s="352"/>
    </row>
    <row r="4" spans="1:8" ht="25.5" customHeight="1" thickBot="1">
      <c r="A4" s="353" t="s">
        <v>199</v>
      </c>
      <c r="B4" s="353"/>
      <c r="C4" s="353"/>
      <c r="D4" s="353"/>
      <c r="E4" s="353"/>
      <c r="F4" s="353"/>
      <c r="G4" s="353"/>
      <c r="H4" s="353"/>
    </row>
    <row r="5" spans="1:8" ht="77.25" customHeight="1" thickBot="1">
      <c r="A5" s="78" t="s">
        <v>102</v>
      </c>
      <c r="B5" s="79" t="s">
        <v>39</v>
      </c>
      <c r="C5" s="42" t="s">
        <v>103</v>
      </c>
      <c r="D5" s="42" t="s">
        <v>104</v>
      </c>
      <c r="E5" s="42" t="s">
        <v>140</v>
      </c>
      <c r="F5" s="80" t="s">
        <v>141</v>
      </c>
    </row>
    <row r="6" spans="1:8" ht="13.8" thickBot="1">
      <c r="A6" s="82">
        <v>1</v>
      </c>
      <c r="B6" s="83">
        <v>2</v>
      </c>
      <c r="C6" s="83">
        <v>3</v>
      </c>
      <c r="D6" s="83">
        <v>4</v>
      </c>
      <c r="E6" s="83">
        <v>5</v>
      </c>
      <c r="F6" s="84" t="s">
        <v>142</v>
      </c>
    </row>
    <row r="7" spans="1:8" ht="18" customHeight="1">
      <c r="A7" s="85">
        <v>1</v>
      </c>
      <c r="B7" s="90">
        <v>45292</v>
      </c>
      <c r="C7" s="91">
        <v>1365839</v>
      </c>
      <c r="D7" s="87">
        <v>2179634</v>
      </c>
      <c r="E7" s="87">
        <v>3235912</v>
      </c>
      <c r="F7" s="88">
        <f>E7/D7</f>
        <v>1.4846125542178181</v>
      </c>
    </row>
    <row r="8" spans="1:8" ht="18" customHeight="1">
      <c r="A8" s="89">
        <v>2</v>
      </c>
      <c r="B8" s="90">
        <v>45323</v>
      </c>
      <c r="C8" s="91">
        <v>1181257</v>
      </c>
      <c r="D8" s="92">
        <v>2183046</v>
      </c>
      <c r="E8" s="91">
        <v>2614265</v>
      </c>
      <c r="F8" s="93">
        <f>E8/D8</f>
        <v>1.1975308811632921</v>
      </c>
    </row>
    <row r="9" spans="1:8" ht="18" customHeight="1" thickBot="1">
      <c r="A9" s="94">
        <v>3</v>
      </c>
      <c r="B9" s="95">
        <v>45352</v>
      </c>
      <c r="C9" s="96">
        <v>1494858</v>
      </c>
      <c r="D9" s="97">
        <v>2185034</v>
      </c>
      <c r="E9" s="96">
        <v>3521003</v>
      </c>
      <c r="F9" s="98">
        <f>E9/D9</f>
        <v>1.6114179458992399</v>
      </c>
    </row>
    <row r="10" spans="1:8" ht="29.25" customHeight="1" thickBot="1">
      <c r="A10" s="354" t="s">
        <v>200</v>
      </c>
      <c r="B10" s="354"/>
      <c r="C10" s="354"/>
      <c r="D10" s="354"/>
      <c r="E10" s="354"/>
      <c r="F10" s="354"/>
      <c r="G10" s="354"/>
      <c r="H10" s="354"/>
    </row>
    <row r="11" spans="1:8" ht="101.25" customHeight="1" thickBot="1">
      <c r="A11" s="78" t="s">
        <v>102</v>
      </c>
      <c r="B11" s="79" t="s">
        <v>39</v>
      </c>
      <c r="C11" s="42" t="s">
        <v>105</v>
      </c>
      <c r="D11" s="42" t="s">
        <v>106</v>
      </c>
      <c r="E11" s="42" t="s">
        <v>198</v>
      </c>
      <c r="F11" s="42" t="s">
        <v>104</v>
      </c>
      <c r="G11" s="99" t="s">
        <v>143</v>
      </c>
      <c r="H11" s="100" t="s">
        <v>144</v>
      </c>
    </row>
    <row r="12" spans="1:8" ht="13.8" thickBot="1">
      <c r="A12" s="109">
        <v>1</v>
      </c>
      <c r="B12" s="110">
        <v>2</v>
      </c>
      <c r="C12" s="110">
        <v>3</v>
      </c>
      <c r="D12" s="110">
        <v>4</v>
      </c>
      <c r="E12" s="110" t="s">
        <v>107</v>
      </c>
      <c r="F12" s="110">
        <v>6</v>
      </c>
      <c r="G12" s="111">
        <v>7</v>
      </c>
      <c r="H12" s="112" t="s">
        <v>145</v>
      </c>
    </row>
    <row r="13" spans="1:8" ht="18" customHeight="1">
      <c r="A13" s="85">
        <v>1</v>
      </c>
      <c r="B13" s="86">
        <f>B7</f>
        <v>45292</v>
      </c>
      <c r="C13" s="113">
        <v>74.342361111111117</v>
      </c>
      <c r="D13" s="87">
        <f>C7</f>
        <v>1365839</v>
      </c>
      <c r="E13" s="114"/>
      <c r="F13" s="87">
        <f>D7</f>
        <v>2179634</v>
      </c>
      <c r="G13" s="115">
        <v>143892.32569444444</v>
      </c>
      <c r="H13" s="55">
        <f>G13/F13</f>
        <v>6.6016737532284986E-2</v>
      </c>
    </row>
    <row r="14" spans="1:8" ht="18" customHeight="1">
      <c r="A14" s="89">
        <v>2</v>
      </c>
      <c r="B14" s="90">
        <f>B8</f>
        <v>45323</v>
      </c>
      <c r="C14" s="116">
        <v>54.449999999999996</v>
      </c>
      <c r="D14" s="92">
        <f>C8</f>
        <v>1181257</v>
      </c>
      <c r="E14" s="117"/>
      <c r="F14" s="92">
        <f>D8</f>
        <v>2183046</v>
      </c>
      <c r="G14" s="118">
        <v>102279.48194444446</v>
      </c>
      <c r="H14" s="56">
        <f>G14/F14</f>
        <v>4.6851730080101135E-2</v>
      </c>
    </row>
    <row r="15" spans="1:8" ht="18" customHeight="1" thickBot="1">
      <c r="A15" s="94">
        <v>3</v>
      </c>
      <c r="B15" s="95">
        <f>B9</f>
        <v>45352</v>
      </c>
      <c r="C15" s="119">
        <v>57.569444444444443</v>
      </c>
      <c r="D15" s="97">
        <f>C9</f>
        <v>1494858</v>
      </c>
      <c r="E15" s="119"/>
      <c r="F15" s="97">
        <f>D9</f>
        <v>2185034</v>
      </c>
      <c r="G15" s="120">
        <v>108478.23194444444</v>
      </c>
      <c r="H15" s="65">
        <f>G15/F15</f>
        <v>4.9646015551448833E-2</v>
      </c>
    </row>
    <row r="16" spans="1:8" ht="31.5" customHeight="1" thickBot="1">
      <c r="A16" s="350" t="s">
        <v>108</v>
      </c>
      <c r="B16" s="350"/>
      <c r="C16" s="350"/>
      <c r="D16" s="350"/>
      <c r="E16" s="350"/>
      <c r="F16" s="350"/>
      <c r="G16" s="350"/>
      <c r="H16" s="350"/>
    </row>
    <row r="17" spans="1:8" ht="109.5" customHeight="1" thickBot="1">
      <c r="A17" s="78" t="s">
        <v>102</v>
      </c>
      <c r="B17" s="79" t="s">
        <v>39</v>
      </c>
      <c r="C17" s="42" t="s">
        <v>109</v>
      </c>
      <c r="D17" s="42" t="s">
        <v>110</v>
      </c>
      <c r="E17" s="42" t="s">
        <v>146</v>
      </c>
      <c r="F17" s="42" t="s">
        <v>111</v>
      </c>
      <c r="G17" s="42" t="s">
        <v>147</v>
      </c>
      <c r="H17" s="80" t="s">
        <v>148</v>
      </c>
    </row>
    <row r="18" spans="1:8" ht="13.8" thickBot="1">
      <c r="A18" s="121">
        <v>1</v>
      </c>
      <c r="B18" s="122">
        <v>2</v>
      </c>
      <c r="C18" s="122">
        <v>3</v>
      </c>
      <c r="D18" s="122">
        <v>4</v>
      </c>
      <c r="E18" s="122" t="s">
        <v>107</v>
      </c>
      <c r="F18" s="122">
        <v>6</v>
      </c>
      <c r="G18" s="122">
        <v>7</v>
      </c>
      <c r="H18" s="123" t="s">
        <v>145</v>
      </c>
    </row>
    <row r="19" spans="1:8" ht="18" customHeight="1">
      <c r="A19" s="85">
        <v>1</v>
      </c>
      <c r="B19" s="86">
        <f>B13</f>
        <v>45292</v>
      </c>
      <c r="C19" s="87">
        <v>4562</v>
      </c>
      <c r="D19" s="87">
        <v>2028219</v>
      </c>
      <c r="E19" s="87"/>
      <c r="F19" s="87">
        <f>D7</f>
        <v>2179634</v>
      </c>
      <c r="G19" s="87">
        <v>10764721</v>
      </c>
      <c r="H19" s="88">
        <f>G19/F19</f>
        <v>4.9387745832557206</v>
      </c>
    </row>
    <row r="20" spans="1:8" ht="18" customHeight="1">
      <c r="A20" s="89">
        <v>2</v>
      </c>
      <c r="B20" s="90">
        <f>B14</f>
        <v>45323</v>
      </c>
      <c r="C20" s="92">
        <v>3698</v>
      </c>
      <c r="D20" s="92">
        <v>1995366</v>
      </c>
      <c r="E20" s="92"/>
      <c r="F20" s="92">
        <f>D8</f>
        <v>2183046</v>
      </c>
      <c r="G20" s="92">
        <v>8275662</v>
      </c>
      <c r="H20" s="124">
        <f>G20/F20</f>
        <v>3.7908784331617382</v>
      </c>
    </row>
    <row r="21" spans="1:8" ht="18" customHeight="1" thickBot="1">
      <c r="A21" s="94">
        <v>3</v>
      </c>
      <c r="B21" s="95">
        <f>B15</f>
        <v>45352</v>
      </c>
      <c r="C21" s="97">
        <v>5240</v>
      </c>
      <c r="D21" s="97">
        <v>2057017</v>
      </c>
      <c r="E21" s="97"/>
      <c r="F21" s="97">
        <f>D9</f>
        <v>2185034</v>
      </c>
      <c r="G21" s="97">
        <v>11263070</v>
      </c>
      <c r="H21" s="125">
        <f>G21/F21</f>
        <v>5.1546429025818359</v>
      </c>
    </row>
    <row r="23" spans="1:8" ht="29.25" customHeight="1">
      <c r="B23" s="177"/>
      <c r="C23" s="351"/>
      <c r="D23" s="351"/>
      <c r="E23" s="351"/>
      <c r="F23" s="351"/>
      <c r="G23" s="351"/>
      <c r="H23" s="351"/>
    </row>
  </sheetData>
  <mergeCells count="7">
    <mergeCell ref="A16:H16"/>
    <mergeCell ref="C23:H23"/>
    <mergeCell ref="A1:H1"/>
    <mergeCell ref="A2:H2"/>
    <mergeCell ref="A3:H3"/>
    <mergeCell ref="A4:H4"/>
    <mergeCell ref="A10:H10"/>
  </mergeCells>
  <printOptions horizontalCentered="1" verticalCentered="1"/>
  <pageMargins left="0" right="0" top="0" bottom="0" header="0" footer="0"/>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INDEX</vt:lpstr>
      <vt:lpstr>SoP001</vt:lpstr>
      <vt:lpstr>SoP002</vt:lpstr>
      <vt:lpstr>SoP 003</vt:lpstr>
      <vt:lpstr>SoP 004</vt:lpstr>
      <vt:lpstr>SoP 005</vt:lpstr>
      <vt:lpstr>SoP 006</vt:lpstr>
      <vt:lpstr>SOP011-(AG)</vt:lpstr>
      <vt:lpstr>SOP011-(JGY)</vt:lpstr>
      <vt:lpstr>SOP011-(OTHER THAN AG-JGY)</vt:lpstr>
      <vt:lpstr>SOP011-(OVERALL)</vt:lpstr>
      <vt:lpstr>SoP012</vt:lpstr>
      <vt:lpstr>SoP013</vt:lpstr>
      <vt:lpstr>SoP014</vt:lpstr>
      <vt:lpstr>SoP015</vt:lpstr>
      <vt:lpstr>SoP016</vt:lpstr>
      <vt:lpstr>INDEX!Print_Area</vt:lpstr>
      <vt:lpstr>'SoP 003'!Print_Area</vt:lpstr>
      <vt:lpstr>'SoP 004'!Print_Area</vt:lpstr>
      <vt:lpstr>'SoP 005'!Print_Area</vt:lpstr>
      <vt:lpstr>'SoP 006'!Print_Area</vt:lpstr>
      <vt:lpstr>'SoP001'!Print_Area</vt:lpstr>
      <vt:lpstr>'SoP002'!Print_Area</vt:lpstr>
      <vt:lpstr>'SOP011-(AG)'!Print_Area</vt:lpstr>
      <vt:lpstr>'SOP011-(JGY)'!Print_Area</vt:lpstr>
      <vt:lpstr>'SOP011-(OTHER THAN AG-JGY)'!Print_Area</vt:lpstr>
      <vt:lpstr>'SOP011-(OVERALL)'!Print_Area</vt:lpstr>
      <vt:lpstr>'SoP012'!Print_Area</vt:lpstr>
      <vt:lpstr>'SoP013'!Print_Area</vt:lpstr>
      <vt:lpstr>'SoP014'!Print_Area</vt:lpstr>
      <vt:lpstr>'SoP016'!Print_Area</vt:lpstr>
      <vt:lpstr>'SoP002'!Print_Titles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Kiritkumar G. Raval</dc:creator>
  <cp:lastModifiedBy>Vijaykumar h. Chaudhary</cp:lastModifiedBy>
  <cp:lastPrinted>2024-04-24T06:12:33Z</cp:lastPrinted>
  <dcterms:created xsi:type="dcterms:W3CDTF">1996-10-14T23:33:28Z</dcterms:created>
  <dcterms:modified xsi:type="dcterms:W3CDTF">2024-05-24T06:41:34Z</dcterms:modified>
</cp:coreProperties>
</file>